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0" windowWidth="19200" windowHeight="7035" tabRatio="741" firstSheet="1" activeTab="10"/>
  </bookViews>
  <sheets>
    <sheet name="1-N.H.ANH" sheetId="2" r:id="rId1"/>
    <sheet name="2-C.V.BẢO" sheetId="3" r:id="rId2"/>
    <sheet name="7-P.CƯỜNG" sheetId="9" r:id="rId3"/>
    <sheet name="8-T.ĐAT" sheetId="10" r:id="rId4"/>
    <sheet name="11-T.ĐỨC B" sheetId="13" r:id="rId5"/>
    <sheet name="15-T HOÀN" sheetId="20" r:id="rId6"/>
    <sheet name="19-T.MAI" sheetId="14" r:id="rId7"/>
    <sheet name="20-T. MINH" sheetId="15" r:id="rId8"/>
    <sheet name="21-C.NGA" sheetId="16" r:id="rId9"/>
    <sheet name="27-T.TRÂN" sheetId="30" r:id="rId10"/>
    <sheet name="28-T.TRÍ" sheetId="31" r:id="rId11"/>
    <sheet name="Sheet1" sheetId="36" r:id="rId12"/>
  </sheets>
  <calcPr calcId="144525"/>
</workbook>
</file>

<file path=xl/calcChain.xml><?xml version="1.0" encoding="utf-8"?>
<calcChain xmlns="http://schemas.openxmlformats.org/spreadsheetml/2006/main">
  <c r="G31" i="9" l="1"/>
  <c r="F34" i="14" l="1"/>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G30" i="14" l="1"/>
  <c r="D30" i="14"/>
  <c r="E30" i="14" s="1"/>
  <c r="F30" i="14" s="1"/>
  <c r="H30" i="14"/>
  <c r="I30" i="14" s="1"/>
  <c r="J30" i="14" s="1"/>
  <c r="G16" i="14"/>
  <c r="I16" i="14"/>
  <c r="J16" i="14" s="1"/>
  <c r="J17" i="14"/>
  <c r="E16" i="14"/>
  <c r="F16" i="14" s="1"/>
  <c r="F17" i="14"/>
  <c r="F80" i="14"/>
  <c r="I24" i="14"/>
  <c r="J24" i="14" s="1"/>
  <c r="D66" i="14"/>
  <c r="E66" i="14" s="1"/>
  <c r="F66" i="14" s="1"/>
  <c r="H66" i="14"/>
  <c r="I66" i="14" s="1"/>
  <c r="J66" i="14" s="1"/>
  <c r="G78" i="14" l="1"/>
  <c r="G79" i="14" s="1"/>
  <c r="H78" i="14"/>
  <c r="H79" i="14" s="1"/>
  <c r="I79" i="14" s="1"/>
  <c r="J80" i="14"/>
  <c r="D78" i="14"/>
  <c r="I78" i="14" l="1"/>
  <c r="D79" i="14"/>
  <c r="E78" i="14"/>
  <c r="H80" i="14"/>
  <c r="E79" i="14" l="1"/>
  <c r="D80" i="14"/>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F80" i="30"/>
  <c r="D80" i="30"/>
  <c r="D66" i="30"/>
  <c r="E66" i="30" s="1"/>
  <c r="F66" i="30" s="1"/>
  <c r="G78" i="30" l="1"/>
  <c r="G79" i="30" s="1"/>
  <c r="J80" i="30"/>
  <c r="D78" i="30"/>
  <c r="H78" i="30"/>
  <c r="H79" i="30" l="1"/>
  <c r="I78" i="30"/>
  <c r="D79" i="30"/>
  <c r="E79" i="30" s="1"/>
  <c r="E78" i="30"/>
  <c r="I79" i="30" l="1"/>
  <c r="H80" i="30"/>
  <c r="I77" i="31" l="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G66" i="16" l="1"/>
  <c r="H30" i="16"/>
  <c r="I30" i="16" s="1"/>
  <c r="J30" i="16" s="1"/>
  <c r="G66" i="31"/>
  <c r="G30" i="31"/>
  <c r="I34" i="31"/>
  <c r="J34" i="31" s="1"/>
  <c r="I34" i="16"/>
  <c r="J34" i="16" s="1"/>
  <c r="I77" i="20"/>
  <c r="I76" i="20"/>
  <c r="H75" i="20"/>
  <c r="I75" i="20" s="1"/>
  <c r="J75" i="20" s="1"/>
  <c r="G75" i="20"/>
  <c r="I74" i="20"/>
  <c r="I73" i="20"/>
  <c r="I72" i="20"/>
  <c r="J72" i="20" s="1"/>
  <c r="H72" i="20"/>
  <c r="G72" i="20"/>
  <c r="I71" i="20"/>
  <c r="I70" i="20"/>
  <c r="I69" i="20"/>
  <c r="I68" i="20"/>
  <c r="H67" i="20"/>
  <c r="I67" i="20" s="1"/>
  <c r="J67" i="20" s="1"/>
  <c r="G67" i="20"/>
  <c r="G66" i="20" s="1"/>
  <c r="H66" i="20"/>
  <c r="I66" i="20" s="1"/>
  <c r="J66" i="20" s="1"/>
  <c r="I65" i="20"/>
  <c r="I64" i="20"/>
  <c r="H63" i="20"/>
  <c r="I63" i="20" s="1"/>
  <c r="J63" i="20" s="1"/>
  <c r="G63" i="20"/>
  <c r="G30" i="20" s="1"/>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H30" i="20" l="1"/>
  <c r="I30" i="20" s="1"/>
  <c r="J30" i="20" s="1"/>
  <c r="H24" i="10"/>
  <c r="J46" i="9"/>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80" i="31"/>
  <c r="J17" i="31"/>
  <c r="E30" i="31"/>
  <c r="F30" i="31" s="1"/>
  <c r="D66" i="31"/>
  <c r="E66" i="31" s="1"/>
  <c r="F66" i="31" s="1"/>
  <c r="H78" i="31"/>
  <c r="E24" i="31"/>
  <c r="F24" i="31" s="1"/>
  <c r="E34" i="31"/>
  <c r="F34" i="31" s="1"/>
  <c r="E55" i="31"/>
  <c r="F55" i="31" s="1"/>
  <c r="B66" i="31"/>
  <c r="B78" i="31" s="1"/>
  <c r="C79" i="31" s="1"/>
  <c r="E67" i="31"/>
  <c r="F67" i="31" s="1"/>
  <c r="H79" i="31" l="1"/>
  <c r="I78" i="31"/>
  <c r="F80" i="31"/>
  <c r="G79" i="31"/>
  <c r="D78" i="31"/>
  <c r="I79" i="31" l="1"/>
  <c r="H80" i="31"/>
  <c r="D79" i="31"/>
  <c r="E78" i="31"/>
  <c r="E79" i="31" l="1"/>
  <c r="D80" i="31"/>
  <c r="E77" i="16" l="1"/>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80" i="16" l="1"/>
  <c r="J17" i="16"/>
  <c r="H80" i="16"/>
  <c r="F17" i="16"/>
  <c r="C78" i="16"/>
  <c r="C79" i="16" s="1"/>
  <c r="D16" i="16"/>
  <c r="H16" i="16"/>
  <c r="E27" i="16"/>
  <c r="F27" i="16" s="1"/>
  <c r="D30" i="16"/>
  <c r="E30" i="16" s="1"/>
  <c r="F30" i="16" s="1"/>
  <c r="E46" i="16"/>
  <c r="F46" i="16" s="1"/>
  <c r="E60" i="16"/>
  <c r="F60" i="16" s="1"/>
  <c r="D78" i="16" l="1"/>
  <c r="E16" i="16"/>
  <c r="F16" i="16" s="1"/>
  <c r="F80" i="16"/>
  <c r="H78" i="16"/>
  <c r="I16" i="16"/>
  <c r="J16" i="16" s="1"/>
  <c r="H79" i="16" l="1"/>
  <c r="I79" i="16" s="1"/>
  <c r="I78" i="16"/>
  <c r="D79" i="16"/>
  <c r="E78" i="16"/>
  <c r="E79" i="16" l="1"/>
  <c r="D80" i="16"/>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F80" i="15"/>
  <c r="I24" i="15"/>
  <c r="J24" i="15" s="1"/>
  <c r="D66" i="15"/>
  <c r="E66" i="15" s="1"/>
  <c r="F66" i="15" s="1"/>
  <c r="H66" i="15"/>
  <c r="I66" i="15" s="1"/>
  <c r="J66" i="15" s="1"/>
  <c r="G78" i="15" l="1"/>
  <c r="G79" i="15" s="1"/>
  <c r="H80" i="15"/>
  <c r="J80" i="15"/>
  <c r="H78" i="15"/>
  <c r="D79" i="15"/>
  <c r="E78" i="15"/>
  <c r="H79" i="15" l="1"/>
  <c r="I79" i="15" s="1"/>
  <c r="I78" i="15"/>
  <c r="E79" i="15"/>
  <c r="D80" i="15"/>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F80" i="20"/>
  <c r="I16" i="20"/>
  <c r="J16" i="20" s="1"/>
  <c r="I17" i="20"/>
  <c r="E31" i="20"/>
  <c r="F31" i="20" s="1"/>
  <c r="D16" i="20"/>
  <c r="E72" i="20"/>
  <c r="F72" i="20" s="1"/>
  <c r="J80" i="20" l="1"/>
  <c r="J17" i="20"/>
  <c r="H80" i="20"/>
  <c r="D80" i="20"/>
  <c r="D78" i="20"/>
  <c r="E16" i="20"/>
  <c r="F16" i="20" s="1"/>
  <c r="H78" i="20"/>
  <c r="H79" i="20" l="1"/>
  <c r="I79" i="20" s="1"/>
  <c r="I78" i="20"/>
  <c r="D79" i="20"/>
  <c r="E79" i="20" s="1"/>
  <c r="E78" i="20"/>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C16" i="13"/>
  <c r="C78" i="13" s="1"/>
  <c r="G16" i="13" l="1"/>
  <c r="G78" i="13" s="1"/>
  <c r="H66" i="13"/>
  <c r="I66" i="13" s="1"/>
  <c r="J66" i="13" s="1"/>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H80" i="13"/>
  <c r="J80" i="13"/>
  <c r="J17" i="13"/>
  <c r="F80" i="13"/>
  <c r="E78" i="13" l="1"/>
  <c r="D79" i="13"/>
  <c r="H79" i="13"/>
  <c r="I79" i="13" s="1"/>
  <c r="I78" i="13"/>
  <c r="E79" i="13" l="1"/>
  <c r="D80" i="13"/>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F80" i="10"/>
  <c r="I24" i="10"/>
  <c r="J24" i="10" s="1"/>
  <c r="D66" i="10"/>
  <c r="E66" i="10" s="1"/>
  <c r="F66" i="10" s="1"/>
  <c r="H66" i="10"/>
  <c r="I66" i="10" s="1"/>
  <c r="J66" i="10" s="1"/>
  <c r="H78" i="10" l="1"/>
  <c r="H79" i="10" s="1"/>
  <c r="I79" i="10" s="1"/>
  <c r="J80" i="10"/>
  <c r="D78" i="10"/>
  <c r="H80" i="10"/>
  <c r="I78" i="10" l="1"/>
  <c r="D79" i="10"/>
  <c r="E78" i="10"/>
  <c r="E79" i="10" l="1"/>
  <c r="D80" i="10"/>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G30" i="9" l="1"/>
  <c r="H30" i="9"/>
  <c r="I30" i="9" s="1"/>
  <c r="J30" i="9" s="1"/>
  <c r="G16" i="9"/>
  <c r="H16" i="9"/>
  <c r="I16" i="9" s="1"/>
  <c r="J16" i="9" s="1"/>
  <c r="D30" i="9"/>
  <c r="E30" i="9" s="1"/>
  <c r="F30" i="9" s="1"/>
  <c r="D16" i="9"/>
  <c r="J17" i="9"/>
  <c r="E16" i="9"/>
  <c r="F16" i="9" s="1"/>
  <c r="F17" i="9"/>
  <c r="F80" i="9"/>
  <c r="I24" i="9"/>
  <c r="J24" i="9" s="1"/>
  <c r="D66" i="9"/>
  <c r="E66" i="9" s="1"/>
  <c r="F66" i="9" s="1"/>
  <c r="H66" i="9"/>
  <c r="I66" i="9" s="1"/>
  <c r="J66" i="9" s="1"/>
  <c r="G78" i="9" l="1"/>
  <c r="G79" i="9" s="1"/>
  <c r="H78" i="9"/>
  <c r="H79" i="9" s="1"/>
  <c r="I79" i="9" s="1"/>
  <c r="J80" i="9"/>
  <c r="D78" i="9"/>
  <c r="H80" i="9"/>
  <c r="I78" i="9" l="1"/>
  <c r="D79" i="9"/>
  <c r="E78" i="9"/>
  <c r="E79" i="9" l="1"/>
  <c r="D80" i="9"/>
  <c r="I77" i="3" l="1"/>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G66" i="3" l="1"/>
  <c r="H66" i="3"/>
  <c r="I66" i="3" s="1"/>
  <c r="J66" i="3" s="1"/>
  <c r="G30" i="3"/>
  <c r="D66" i="3"/>
  <c r="E66" i="3" s="1"/>
  <c r="F66" i="3" s="1"/>
  <c r="G16" i="3"/>
  <c r="I67" i="2"/>
  <c r="J67" i="2" s="1"/>
  <c r="G30" i="2"/>
  <c r="I34" i="2"/>
  <c r="J34" i="2" s="1"/>
  <c r="H30" i="2"/>
  <c r="G16" i="2"/>
  <c r="H16" i="2"/>
  <c r="I24" i="2"/>
  <c r="J24" i="2"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8" i="3" l="1"/>
  <c r="G79" i="3" s="1"/>
  <c r="J80" i="2"/>
  <c r="G78" i="2"/>
  <c r="G79" i="2" s="1"/>
  <c r="I30" i="2"/>
  <c r="J30" i="2" s="1"/>
  <c r="D78" i="3"/>
  <c r="E16" i="3"/>
  <c r="F16" i="3" s="1"/>
  <c r="J80" i="3"/>
  <c r="J17" i="3"/>
  <c r="H78" i="3"/>
  <c r="I16" i="3"/>
  <c r="J16" i="3" s="1"/>
  <c r="C79" i="3"/>
  <c r="F17" i="3"/>
  <c r="F80" i="3"/>
  <c r="I66" i="2"/>
  <c r="J66" i="2" s="1"/>
  <c r="I16" i="2"/>
  <c r="J16" i="2" s="1"/>
  <c r="F80" i="2"/>
  <c r="E16" i="2"/>
  <c r="F16" i="2" s="1"/>
  <c r="D78" i="2"/>
  <c r="H78" i="2"/>
  <c r="H79" i="3" l="1"/>
  <c r="I78" i="3"/>
  <c r="D79" i="3"/>
  <c r="E78" i="3"/>
  <c r="D79" i="2"/>
  <c r="E78" i="2"/>
  <c r="I78" i="2"/>
  <c r="H79" i="2"/>
  <c r="I79" i="3" l="1"/>
  <c r="H80" i="3"/>
  <c r="I79" i="2"/>
  <c r="H80" i="2"/>
  <c r="E79" i="3"/>
  <c r="D80" i="3"/>
  <c r="E79" i="2"/>
  <c r="D80" i="2"/>
</calcChain>
</file>

<file path=xl/sharedStrings.xml><?xml version="1.0" encoding="utf-8"?>
<sst xmlns="http://schemas.openxmlformats.org/spreadsheetml/2006/main" count="1882" uniqueCount="527">
  <si>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</si>
  <si>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</si>
  <si>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</si>
  <si>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</si>
  <si>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</si>
  <si>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</si>
  <si>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</si>
  <si>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</si>
  <si>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</si>
  <si>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</si>
  <si>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</si>
  <si>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</si>
  <si>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</si>
  <si>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</si>
  <si>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</si>
  <si>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</si>
  <si>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</si>
  <si>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</si>
  <si>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</si>
  <si>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</si>
  <si>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</si>
  <si>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</si>
  <si>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</si>
  <si>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</si>
  <si>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</si>
  <si>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</si>
  <si>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</si>
  <si>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</si>
  <si>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</si>
  <si>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</si>
  <si>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</si>
  <si>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</si>
  <si>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</si>
  <si>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</si>
  <si>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</si>
  <si>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</si>
  <si>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</si>
  <si>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</si>
  <si>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</si>
  <si>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</si>
  <si>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</si>
  <si>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</si>
  <si>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</si>
  <si>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</si>
  <si>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</si>
  <si>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</si>
  <si>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</si>
  <si>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</si>
  <si>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</si>
  <si>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</si>
  <si>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</si>
  <si>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</si>
  <si>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</si>
  <si>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</si>
  <si>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</si>
  <si>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</si>
  <si>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</si>
  <si>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</si>
  <si>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</si>
  <si>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</si>
  <si>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</si>
  <si>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</si>
  <si>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</si>
  <si>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</si>
  <si>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</si>
  <si>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</si>
  <si>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</si>
  <si>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</si>
  <si>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</si>
  <si>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</si>
  <si>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</si>
  <si>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</si>
  <si>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</si>
  <si>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</si>
  <si>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</si>
  <si>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</si>
  <si>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</si>
  <si>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</si>
  <si>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</si>
  <si>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</si>
  <si>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</si>
  <si>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</si>
  <si>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</si>
  <si>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</si>
  <si>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</si>
  <si>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</si>
  <si>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</si>
  <si>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</si>
  <si>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</si>
  <si>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</si>
  <si>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</si>
  <si>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</si>
  <si>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</si>
  <si>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</si>
  <si>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</si>
  <si>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</si>
  <si>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</si>
  <si>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</si>
  <si>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</si>
  <si>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</si>
  <si>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</si>
  <si>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</si>
  <si>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</si>
  <si>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</si>
  <si>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</si>
  <si>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</si>
  <si>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</si>
  <si>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</si>
  <si>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</si>
  <si>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</si>
  <si>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</si>
  <si>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</si>
  <si>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</si>
  <si>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</si>
  <si>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</si>
  <si>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</si>
  <si>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</si>
  <si>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</si>
  <si>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</si>
  <si>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</si>
  <si>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</si>
  <si>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</si>
  <si>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</si>
  <si>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</si>
  <si>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</si>
  <si>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</si>
  <si>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</si>
  <si>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</si>
  <si>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</si>
  <si>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</si>
  <si>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</si>
  <si>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</si>
  <si>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</si>
  <si>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</si>
  <si>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</si>
  <si>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</si>
  <si>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</si>
  <si>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</si>
  <si>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</si>
  <si>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</si>
  <si>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</si>
  <si>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</si>
  <si>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</si>
  <si>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</si>
  <si>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</si>
  <si>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</si>
  <si>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</si>
  <si>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</si>
  <si>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</si>
  <si>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</si>
  <si>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</si>
  <si>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</si>
  <si>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</si>
  <si>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</si>
  <si>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</si>
  <si>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</si>
  <si>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</si>
  <si>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</si>
  <si>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</si>
  <si>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</si>
  <si>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</si>
  <si>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</si>
  <si>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</si>
  <si>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</si>
  <si>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</si>
  <si>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</si>
  <si>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</si>
  <si>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</si>
  <si>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Dạy lý thuyết, thực hành, tích hợp theo quy định</t>
  </si>
  <si>
    <t>Có chứng chỉ NCKH</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</si>
  <si>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</si>
  <si>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</si>
  <si>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</si>
  <si>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</si>
  <si>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</si>
  <si>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</si>
  <si>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</si>
  <si>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</si>
  <si>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</si>
  <si>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</si>
  <si>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</si>
  <si>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</si>
  <si>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</si>
  <si>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Hướng dẫn SV thực tập TN  tại các doanh nghiệp</t>
  </si>
  <si>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</si>
  <si>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</si>
  <si>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</si>
  <si>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</si>
  <si>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</si>
  <si>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</si>
  <si>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</si>
  <si>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</si>
  <si>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</si>
  <si>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t xml:space="preserve">Danh sách GV hướng dẫn của khoa </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</si>
  <si>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</si>
  <si>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</si>
  <si>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</si>
  <si>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</si>
  <si>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</si>
  <si>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</si>
  <si>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</si>
  <si>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</si>
  <si>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</si>
  <si>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</si>
  <si>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</si>
  <si>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</si>
  <si>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</si>
  <si>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</si>
  <si>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</si>
  <si>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</si>
  <si>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</si>
  <si>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</si>
  <si>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</si>
  <si>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</si>
  <si>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</si>
  <si>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</si>
  <si>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</si>
  <si>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</si>
  <si>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</si>
  <si>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</si>
  <si>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</si>
  <si>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</si>
  <si>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</si>
  <si>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</si>
  <si>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</si>
  <si>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</si>
  <si>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</si>
  <si>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</si>
  <si>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</si>
  <si>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</si>
  <si>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</si>
  <si>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</si>
  <si>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</si>
  <si>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</si>
  <si>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</si>
  <si>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</si>
  <si>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</si>
  <si>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</si>
  <si>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 xml:space="preserve">Hồ sơ dạy học của GV </t>
  </si>
  <si>
    <t>Theo kế hoạch giảng dạy cho từng môn học; SHCN lớp; Đưa SV đi thực tập tại các doanh nghiệp.</t>
  </si>
  <si>
    <t>Tham gia khóa đào tạo, bồi dưỡng nâng cao kiến thức, kỹ năng nghề do ĐHSPKT cấp</t>
  </si>
  <si>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</si>
  <si>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</si>
  <si>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</si>
  <si>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</si>
  <si>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</si>
  <si>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</si>
  <si>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</si>
  <si>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</si>
  <si>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</si>
  <si>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</si>
  <si>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</si>
  <si>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</si>
  <si>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</si>
  <si>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</si>
  <si>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</si>
  <si>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</si>
  <si>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</si>
  <si>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</si>
  <si>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</si>
  <si>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</si>
  <si>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</si>
  <si>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</si>
  <si>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</si>
  <si>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</si>
  <si>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</si>
  <si>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</si>
  <si>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</si>
  <si>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</si>
  <si>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t>Bằng tốt nghiệp thạc sĩ chuyên ngành Kỹ Thuật điện                          Bằng đại học chuyên ngành Kỹ Thuật điện</t>
  </si>
  <si>
    <t>Theo giáo án, dự giờ và đánh giá tổ bộ môn và khoa</t>
  </si>
  <si>
    <t>Chứng chỉ tiếng Anh B1 của trường ĐH HUTECH</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</si>
  <si>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</si>
  <si>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</si>
  <si>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</si>
  <si>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</si>
  <si>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Tham gia giảng dạy theo phân công của khoa. Quản lý phòng thực hành</t>
  </si>
  <si>
    <t>Tham gia giảng dạy theo phân công của khoa; tham gia thực tập tại doanh nghiệp</t>
  </si>
  <si>
    <t>Tham gia giảng dạy theo phân công của khoa.</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</si>
  <si>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</si>
  <si>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</si>
  <si>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</si>
  <si>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</si>
  <si>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</si>
  <si>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Tham gia dự giờ; họp chuyên môn của tổ và khoa; tham gia học nâng cao chuyên môn do khoa và trường tổ chức</t>
  </si>
  <si>
    <t>Tham gia khóa đào tạo, bồi dưỡng nâng cao trình độ, cập nhật kiến thức, kỹ năng nghề, công nghệ (do ĐHSPKT dạy)</t>
  </si>
  <si>
    <t>Chưa tham gia hướng dẫn SV tham gia thi giỏi nghề cấp thành phố</t>
  </si>
  <si>
    <t>Không chủ trì hoặc tham gia đề tài nghiên cứu khoa học cấp trường</t>
  </si>
  <si>
    <t xml:space="preserve">Điểm danh SV theo danh sách lớp và nhập vào phần mềm PMT-EMS
Đánh giá kết quả rèn luyện của SV trong tiết SHCN lớp
</t>
  </si>
  <si>
    <t>Hướng dẫn SV làm đồ án, khóa luận TN, Đăng ký đề tài NCKH cấp trường</t>
  </si>
  <si>
    <t>Tham gia xây dựng các chương trình đào tạo tại khoa</t>
  </si>
  <si>
    <t>Phân công chuyên môn cho các bộ môn, cho GV đăng môn dạy theo đúng chuyên môn, cho SV đăng chuyên ngành muốn học, tổ chức các chuyên đề cho CLB Điện – Điện tử để GV và SV tham gia học thuật</t>
  </si>
  <si>
    <t xml:space="preserve">Giám khảo hội giảng cấp khoa </t>
  </si>
  <si>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</si>
  <si>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</si>
  <si>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</si>
  <si>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</si>
  <si>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</si>
  <si>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</si>
  <si>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</si>
  <si>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</si>
  <si>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</si>
  <si>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</si>
  <si>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</si>
  <si>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</si>
  <si>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</si>
  <si>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</si>
  <si>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</si>
  <si>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</si>
  <si>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</si>
  <si>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</si>
  <si>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</si>
  <si>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</si>
  <si>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</si>
  <si>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</si>
  <si>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</si>
  <si>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</si>
  <si>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</si>
  <si>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</si>
  <si>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</si>
  <si>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</si>
  <si>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</si>
  <si>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t xml:space="preserve">Tham gia hướng dẫn SV thực tập tại các doanh nghiệp </t>
  </si>
  <si>
    <t>Chứng chỉ B tin học</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</si>
  <si>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</si>
  <si>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</si>
  <si>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</si>
  <si>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</si>
  <si>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</si>
  <si>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Chứng chỉ C tiếng Anh </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</si>
  <si>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</si>
  <si>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</si>
  <si>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</si>
  <si>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</si>
  <si>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</si>
  <si>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</si>
  <si>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</si>
  <si>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</si>
  <si>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</si>
  <si>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</si>
  <si>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</si>
  <si>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</si>
  <si>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</si>
  <si>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</si>
  <si>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</si>
  <si>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</si>
  <si>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</si>
  <si>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</si>
  <si>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</si>
  <si>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</si>
  <si>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</si>
  <si>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</si>
  <si>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Có thời gian tham gia giảng dạy 13 năm</t>
    </r>
    <r>
      <rPr>
        <sz val="12"/>
        <color rgb="FF000000"/>
        <rFont val="Times New Roman"/>
        <family val="1"/>
      </rPr>
      <t> </t>
    </r>
  </si>
  <si>
    <t>Chứng nhận PLC do Cty TNHH TM-DV-KT SIS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</si>
  <si>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</si>
  <si>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</si>
  <si>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</si>
  <si>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</si>
  <si>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</si>
  <si>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</si>
  <si>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</si>
  <si>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</si>
  <si>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</si>
  <si>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</si>
  <si>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</si>
  <si>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</si>
  <si>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</si>
  <si>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</si>
  <si>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</si>
  <si>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</si>
  <si>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</si>
  <si>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</si>
  <si>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</si>
  <si>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</si>
  <si>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Các đề tài nghiên cứu khoa học cấp trường</t>
  </si>
  <si>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</si>
  <si>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</si>
  <si>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</si>
  <si>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</si>
  <si>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</si>
  <si>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</si>
  <si>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</si>
  <si>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</si>
  <si>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</si>
  <si>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</si>
  <si>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</si>
  <si>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</si>
  <si>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</si>
  <si>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</si>
  <si>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</si>
  <si>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</si>
  <si>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</si>
  <si>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r>
      <t xml:space="preserve">         Họ và tên: </t>
    </r>
    <r>
      <rPr>
        <b/>
        <sz val="13"/>
        <color rgb="FF000000"/>
        <rFont val="Times New Roman"/>
        <family val="1"/>
      </rPr>
      <t>HUỲNH NGỌC MAI</t>
    </r>
  </si>
  <si>
    <t xml:space="preserve">         Khoa, tổ bộ môn: Khoa CN Điện -Điện tử; Tổ bộ môn Tự động hóa</t>
  </si>
  <si>
    <t xml:space="preserve">Chưa sử dụng các phần mềm dạy học chuyên ngành để thiết kế và chạy mô phỏng </t>
  </si>
  <si>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</si>
  <si>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</si>
  <si>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</si>
  <si>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</si>
  <si>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</si>
  <si>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</si>
  <si>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</si>
  <si>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</si>
  <si>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</si>
  <si>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</si>
  <si>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</si>
  <si>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</si>
  <si>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</si>
  <si>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</si>
  <si>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</si>
  <si>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</si>
  <si>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</si>
  <si>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</si>
  <si>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</si>
  <si>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</si>
  <si>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</si>
  <si>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
Đã đăng ký đề tài nghiên cứu khoa học cấp trường năm 2018.</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</si>
  <si>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</si>
  <si>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</si>
  <si>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</si>
  <si>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</si>
  <si>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</si>
  <si>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</si>
  <si>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</si>
  <si>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</si>
  <si>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</si>
  <si>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</si>
  <si>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</si>
  <si>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</si>
  <si>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</si>
  <si>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</si>
  <si>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</si>
  <si>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</si>
  <si>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</si>
  <si>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</si>
  <si>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Chưa phối hợp với gia đình người học và liên hệ với doanh nghiệp để tài trợ.</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</si>
  <si>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</si>
  <si>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</si>
  <si>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</si>
  <si>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</si>
  <si>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</si>
  <si>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</si>
  <si>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</si>
  <si>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Xây dựng các chương trình đào tạo cho khoa; Hướng dẫn SV thi giỏi nghề cấp thành phố; Có đề tài NCKH cấp trường; Có các bài báo khoa học đăng tạp chí quốc tế</t>
  </si>
  <si>
    <t>Chưa chuyển giao CN</t>
  </si>
  <si>
    <t>Tham gia đề tài nghiên cứu khoa học cấp trường</t>
  </si>
  <si>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</si>
  <si>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</si>
  <si>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</si>
  <si>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</si>
  <si>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</si>
  <si>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</si>
  <si>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</si>
  <si>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</si>
  <si>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</si>
  <si>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</si>
  <si>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</si>
  <si>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</si>
  <si>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</si>
  <si>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</si>
  <si>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</si>
  <si>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</si>
  <si>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</si>
  <si>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Tham gia thực tập tại doanh nghiệp; Chưa có quan hệ  với doanh nghiệp nhằm phát triển cơ sở hoạt động giáo dục nghề nghiệp.</t>
  </si>
  <si>
    <t>Chưa tham gia biên soạn, chỉnh lý chương trình, giáo trình, tài liệu đào tạo</t>
  </si>
  <si>
    <t xml:space="preserve">                          NGÔ PHONG CƯỜNG</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</si>
  <si>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</si>
  <si>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</si>
  <si>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</si>
  <si>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</si>
  <si>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</si>
  <si>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</si>
  <si>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</si>
  <si>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</si>
  <si>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</si>
  <si>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</si>
  <si>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</si>
  <si>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A,B,C tin học</t>
  </si>
  <si>
    <t xml:space="preserve">Có giáo án, dự giờ và đánh giá tổ bộ môn và khoa </t>
  </si>
  <si>
    <t>Quản lý phòng học Thực hành, nhưng chưa sắp xếp tốt thiết bị</t>
  </si>
  <si>
    <t xml:space="preserve">Chưa tham gia biên soạn, chỉnh lý chương trình, giáo trình, tài liệu đào tạo trình độ cao đẳng </t>
  </si>
  <si>
    <t>Chưa tham gia XD chương trình</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</si>
  <si>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</si>
  <si>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</si>
  <si>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</si>
  <si>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</si>
  <si>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</si>
  <si>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</si>
  <si>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</si>
  <si>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</si>
  <si>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</si>
  <si>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</si>
  <si>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</si>
  <si>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Có quản lý phòng TH</t>
  </si>
  <si>
    <t>Quản lý trực tiếp trên lớp, thông qua GVCN, CVHT, cán bộ lớp, Email, điện thoại và phần mềm PMT-EMS;
Chưa có quan hệ với doanh nghiệp</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</si>
  <si>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</si>
  <si>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</si>
  <si>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</si>
  <si>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</si>
  <si>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</si>
  <si>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Quản lý trực tiếp trên lớp, thông qua GVCN, CVHT, cán bộ lớp, Email, điện thoại và phần mềm PMT-EMS;</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</si>
  <si>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</si>
  <si>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</si>
  <si>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</si>
  <si>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</si>
  <si>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</si>
  <si>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</si>
  <si>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Chưa sử dụng các phần mềm trong dạy học</t>
  </si>
  <si>
    <t>Quản lý phòng học Thực hành, nhưng chưa sắc xếp gọn và đẹp</t>
  </si>
  <si>
    <t>Chưa tự làm các thiết bị dạy học</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</si>
  <si>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</si>
  <si>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</si>
  <si>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</si>
  <si>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</si>
  <si>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</si>
  <si>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</si>
  <si>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</si>
  <si>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</si>
  <si>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r>
      <rPr>
        <sz val="9"/>
        <color rgb="FFFF99FF"/>
        <rFont val="Times New Roman"/>
        <family val="1"/>
      </rPr>
      <t xml:space="preserve">Bằng tốt nghiệp thạc sĩ chuyên ngành Kỹ thuật Cơ điện tử
Bằng đại học chuyên ngành KT Điện-Điện tử
Chứng chỉ bậc thợ 3/7 </t>
    </r>
    <r>
      <rPr>
        <sz val="9"/>
        <color rgb="FF000000"/>
        <rFont val="Times New Roman"/>
        <family val="1"/>
      </rPr>
      <t xml:space="preserve">
</t>
    </r>
  </si>
  <si>
    <t>Bằng tốt nghiệp đại học ngành Tự động.</t>
  </si>
  <si>
    <t>1,5</t>
  </si>
  <si>
    <t>Nguyễn Minh Đức (B)</t>
  </si>
  <si>
    <t>Tham gia giảng dạy theo phân công của khoa. Không có quản lý phòng thực hành</t>
  </si>
  <si>
    <t>Không có Quản lý phòng học Thực hành.</t>
  </si>
  <si>
    <r>
      <t xml:space="preserve">                </t>
    </r>
    <r>
      <rPr>
        <b/>
        <sz val="11"/>
        <color theme="1"/>
        <rFont val="Times New Roman"/>
        <family val="1"/>
      </rPr>
      <t xml:space="preserve"> Huỳnh Ngọc Mai</t>
    </r>
  </si>
  <si>
    <r>
      <t xml:space="preserve">                 </t>
    </r>
    <r>
      <rPr>
        <b/>
        <sz val="12"/>
        <color theme="1"/>
        <rFont val="Times New Roman"/>
        <family val="1"/>
      </rPr>
      <t xml:space="preserve">    Đặng Đức Minh</t>
    </r>
  </si>
  <si>
    <t xml:space="preserve">Trần Nguyên Bảo Trân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</si>
</sst>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quot;$&quot;#,##0.00"/>
  </numFmts>
  <fonts count="4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b/>
      <sz val="11"/>
      <color theme="1"/>
      <name val="Times New Roman"/>
      <family val="1"/>
    </font>
    <font>
      <sz val="9"/>
      <color rgb="FFFF0000"/>
      <name val="Times New Roman"/>
      <family val="1"/>
    </font>
    <font>
      <sz val="9"/>
      <name val="Times New Roman"/>
      <family val="1"/>
    </font>
    <font>
      <sz val="9"/>
      <name val="Arial"/>
    </font>
    <font>
      <sz val="9"/>
      <color indexed="10"/>
      <name val="Cambria"/>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9"/>
      <color rgb="FF000000"/>
      <name val="Cambria"/>
      <family val="1"/>
    </font>
    <font>
      <sz val="10"/>
      <color rgb="FFFF0000"/>
      <name val="Times New Roman"/>
      <family val="1"/>
    </font>
    <font>
      <sz val="9"/>
      <color theme="1"/>
      <name val="Cambria"/>
      <family val="1"/>
    </font>
    <font>
      <sz val="9"/>
      <color rgb="FFFF99FF"/>
      <name val="Times New Roman"/>
      <family val="1"/>
    </font>
    <font>
      <b/>
      <sz val="13"/>
      <color rgb="FFFF99FF"/>
      <name val="Times New Roman"/>
      <family val="1"/>
    </font>
    <font>
      <b/>
      <sz val="11"/>
      <color rgb="FFFF99FF"/>
      <name val="Calibri"/>
      <family val="2"/>
      <scheme val="minor"/>
    </font>
  </fonts>
  <fills count="13">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6">
    <xf numFmtId="0" fontId="0" fillId="0" borderId="0"/>
    <xf numFmtId="0" fontId="28"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cellStyleXfs>
  <cellXfs count="24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7" fillId="0" borderId="1" xfId="0" applyFont="1" applyBorder="1" applyAlignment="1">
      <alignment horizontal="left" wrapText="1"/>
    </xf>
    <xf numFmtId="0" fontId="27" fillId="0" borderId="1" xfId="0" applyFont="1" applyBorder="1" applyAlignment="1">
      <alignment horizontal="left"/>
    </xf>
    <xf numFmtId="165" fontId="5" fillId="0" borderId="1" xfId="0" applyNumberFormat="1" applyFont="1" applyBorder="1" applyAlignment="1">
      <alignment wrapText="1"/>
    </xf>
    <xf numFmtId="0" fontId="27" fillId="0" borderId="0" xfId="0" applyFont="1" applyAlignment="1">
      <alignment horizontal="left"/>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6" fillId="2" borderId="4" xfId="0" applyFont="1" applyFill="1" applyBorder="1" applyAlignment="1">
      <alignment vertical="center" wrapText="1"/>
    </xf>
    <xf numFmtId="0" fontId="21" fillId="0" borderId="1" xfId="0" applyFont="1" applyBorder="1" applyAlignment="1">
      <alignment horizontal="left" vertical="center" wrapText="1"/>
    </xf>
    <xf numFmtId="0" fontId="5" fillId="0" borderId="8" xfId="0" applyFont="1" applyBorder="1" applyAlignment="1">
      <alignment horizontal="left" vertical="center" wrapText="1"/>
    </xf>
    <xf numFmtId="0" fontId="5" fillId="0" borderId="8" xfId="0" applyFont="1" applyBorder="1" applyAlignment="1">
      <alignment vertical="center" wrapText="1"/>
    </xf>
    <xf numFmtId="0" fontId="5" fillId="0" borderId="0" xfId="0" applyFont="1"/>
    <xf numFmtId="0" fontId="27" fillId="0" borderId="8" xfId="0" applyFont="1" applyBorder="1" applyAlignment="1">
      <alignment horizontal="justify" vertical="center" wrapText="1"/>
    </xf>
    <xf numFmtId="0" fontId="21"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0" xfId="0" applyFont="1" applyAlignment="1">
      <alignment horizontal="left" vertical="center"/>
    </xf>
    <xf numFmtId="0" fontId="29" fillId="11" borderId="1" xfId="1" applyFont="1" applyFill="1" applyBorder="1" applyAlignment="1">
      <alignment horizontal="justify" vertical="center"/>
    </xf>
    <xf numFmtId="1" fontId="30" fillId="10" borderId="4" xfId="0" applyNumberFormat="1" applyFont="1" applyFill="1" applyBorder="1" applyAlignment="1">
      <alignment horizontal="center" vertical="center" wrapText="1"/>
    </xf>
    <xf numFmtId="164" fontId="13" fillId="10" borderId="1" xfId="0" applyNumberFormat="1" applyFont="1" applyFill="1" applyBorder="1" applyAlignment="1">
      <alignment horizontal="center" vertical="center" wrapText="1"/>
    </xf>
    <xf numFmtId="0" fontId="33" fillId="12" borderId="1" xfId="0" applyNumberFormat="1" applyFont="1" applyFill="1" applyBorder="1" applyAlignment="1">
      <alignment horizontal="center" vertical="center" wrapText="1"/>
    </xf>
    <xf numFmtId="164" fontId="12" fillId="12" borderId="1" xfId="0" applyNumberFormat="1" applyFont="1" applyFill="1" applyBorder="1" applyAlignment="1">
      <alignment horizontal="center" vertical="center" wrapText="1"/>
    </xf>
    <xf numFmtId="0" fontId="33" fillId="12" borderId="1" xfId="0" applyNumberFormat="1" applyFont="1" applyFill="1" applyBorder="1" applyAlignment="1">
      <alignment horizontal="center" vertical="center"/>
    </xf>
    <xf numFmtId="0" fontId="32" fillId="11" borderId="1" xfId="2" applyFont="1" applyFill="1" applyBorder="1" applyAlignment="1">
      <alignment horizontal="justify" vertical="center"/>
    </xf>
    <xf numFmtId="0" fontId="32" fillId="11" borderId="1" xfId="2" applyFont="1" applyFill="1" applyBorder="1" applyAlignment="1">
      <alignment horizontal="justify" vertical="top"/>
    </xf>
    <xf numFmtId="0" fontId="34" fillId="0" borderId="1" xfId="3" applyFont="1" applyBorder="1" applyAlignment="1">
      <alignment horizontal="left" vertical="center"/>
    </xf>
    <xf numFmtId="0" fontId="34" fillId="0" borderId="1" xfId="4" applyFont="1" applyBorder="1" applyAlignment="1">
      <alignment horizontal="left" vertical="center"/>
    </xf>
    <xf numFmtId="0" fontId="34" fillId="0" borderId="1" xfId="5" applyFont="1" applyBorder="1" applyAlignment="1">
      <alignment horizontal="left" vertical="center"/>
    </xf>
    <xf numFmtId="0" fontId="32" fillId="11" borderId="1" xfId="7" applyFont="1" applyFill="1" applyBorder="1" applyAlignment="1">
      <alignment horizontal="justify" vertical="center"/>
    </xf>
    <xf numFmtId="0" fontId="32" fillId="11" borderId="1" xfId="8" applyFont="1" applyFill="1" applyBorder="1" applyAlignment="1">
      <alignment horizontal="justify" vertical="center"/>
    </xf>
    <xf numFmtId="0" fontId="32" fillId="11" borderId="1" xfId="9" applyFont="1" applyFill="1" applyBorder="1" applyAlignment="1">
      <alignment horizontal="justify" vertical="center"/>
    </xf>
    <xf numFmtId="0" fontId="32" fillId="11" borderId="1" xfId="10" applyFont="1" applyFill="1" applyBorder="1" applyAlignment="1">
      <alignment horizontal="justify" vertical="center"/>
    </xf>
    <xf numFmtId="0" fontId="32" fillId="11" borderId="1" xfId="11" applyFont="1" applyFill="1" applyBorder="1" applyAlignment="1">
      <alignment horizontal="justify" vertical="center"/>
    </xf>
    <xf numFmtId="0" fontId="34" fillId="11" borderId="1" xfId="12" applyFont="1" applyFill="1" applyBorder="1" applyAlignment="1">
      <alignment horizontal="justify" vertical="center"/>
    </xf>
    <xf numFmtId="0" fontId="32" fillId="11" borderId="1" xfId="13" applyFont="1" applyFill="1" applyBorder="1" applyAlignment="1">
      <alignment horizontal="justify" vertical="center"/>
    </xf>
    <xf numFmtId="0" fontId="32" fillId="11" borderId="1" xfId="14" applyFont="1" applyFill="1" applyBorder="1" applyAlignment="1">
      <alignment horizontal="justify" vertical="center"/>
    </xf>
    <xf numFmtId="0" fontId="34" fillId="11" borderId="1" xfId="14" applyFont="1" applyFill="1" applyBorder="1" applyAlignment="1">
      <alignment horizontal="justify" vertical="center"/>
    </xf>
    <xf numFmtId="0" fontId="32" fillId="11" borderId="1" xfId="15" applyFont="1" applyFill="1" applyBorder="1" applyAlignment="1">
      <alignment horizontal="justify" vertical="center"/>
    </xf>
    <xf numFmtId="0" fontId="34" fillId="11" borderId="1" xfId="15"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36" fillId="2" borderId="1" xfId="0" applyFont="1" applyFill="1" applyBorder="1" applyAlignment="1">
      <alignment horizontal="justify" vertical="center" wrapText="1"/>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6" fillId="0" borderId="1" xfId="0" applyFont="1" applyBorder="1" applyAlignment="1">
      <alignment vertical="center" wrapText="1"/>
    </xf>
    <xf numFmtId="0" fontId="26"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37" fillId="2" borderId="1" xfId="0" applyFont="1" applyFill="1" applyBorder="1" applyAlignment="1">
      <alignment horizontal="justify" vertical="center" wrapText="1"/>
    </xf>
    <xf numFmtId="164" fontId="13" fillId="4" borderId="4"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9" xfId="0" applyFont="1" applyBorder="1" applyAlignment="1">
      <alignment horizontal="justify" vertical="center" wrapText="1"/>
    </xf>
    <xf numFmtId="0" fontId="27" fillId="2" borderId="1" xfId="0" applyFont="1" applyFill="1" applyBorder="1" applyAlignment="1">
      <alignment vertical="center" wrapText="1"/>
    </xf>
    <xf numFmtId="0" fontId="27" fillId="2" borderId="9"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7" fillId="0" borderId="1" xfId="0" applyFont="1" applyBorder="1" applyAlignment="1">
      <alignment horizontal="justify" vertical="center" wrapText="1"/>
    </xf>
    <xf numFmtId="0" fontId="21" fillId="2" borderId="4" xfId="0" applyFont="1" applyFill="1" applyBorder="1" applyAlignment="1">
      <alignment vertical="center" wrapText="1"/>
    </xf>
    <xf numFmtId="0" fontId="38" fillId="2" borderId="1" xfId="0" applyFont="1" applyFill="1" applyBorder="1" applyAlignment="1">
      <alignment horizontal="justify" vertical="center" wrapText="1"/>
    </xf>
    <xf numFmtId="0" fontId="26" fillId="0" borderId="10" xfId="0" applyFont="1" applyBorder="1" applyAlignment="1">
      <alignment vertical="center" wrapText="1"/>
    </xf>
    <xf numFmtId="1" fontId="30" fillId="8" borderId="4" xfId="0" applyNumberFormat="1" applyFont="1" applyFill="1" applyBorder="1" applyAlignment="1">
      <alignment horizontal="center" vertical="center" wrapText="1"/>
    </xf>
    <xf numFmtId="0" fontId="27" fillId="0" borderId="1" xfId="6" applyFont="1" applyBorder="1" applyAlignment="1">
      <alignment horizontal="left" vertical="center"/>
    </xf>
    <xf numFmtId="0" fontId="35" fillId="5" borderId="1" xfId="0" applyNumberFormat="1" applyFont="1" applyFill="1" applyBorder="1" applyAlignment="1">
      <alignment horizontal="center" vertical="center" wrapText="1"/>
    </xf>
    <xf numFmtId="164" fontId="35" fillId="5" borderId="1" xfId="0" applyNumberFormat="1" applyFont="1" applyFill="1" applyBorder="1" applyAlignment="1">
      <alignment horizontal="center" vertical="center" wrapText="1"/>
    </xf>
    <xf numFmtId="0" fontId="33" fillId="5" borderId="1" xfId="0" applyNumberFormat="1" applyFont="1" applyFill="1" applyBorder="1" applyAlignment="1">
      <alignment horizontal="center" vertical="center"/>
    </xf>
    <xf numFmtId="0" fontId="33" fillId="5" borderId="1" xfId="0" applyNumberFormat="1" applyFont="1" applyFill="1" applyBorder="1" applyAlignment="1">
      <alignment horizontal="center" vertical="center" wrapText="1"/>
    </xf>
    <xf numFmtId="165" fontId="5" fillId="0" borderId="1" xfId="0" applyNumberFormat="1" applyFont="1" applyBorder="1" applyAlignment="1">
      <alignment vertical="center" wrapText="1"/>
    </xf>
    <xf numFmtId="0" fontId="39" fillId="0" borderId="1" xfId="0" applyFont="1" applyBorder="1" applyAlignment="1">
      <alignment horizontal="left" vertical="center" wrapText="1"/>
    </xf>
    <xf numFmtId="0" fontId="39" fillId="11" borderId="1" xfId="2" applyFont="1" applyFill="1" applyBorder="1" applyAlignment="1">
      <alignment horizontal="justify" vertical="center"/>
    </xf>
    <xf numFmtId="0" fontId="1" fillId="3" borderId="1" xfId="0"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23" fillId="0" borderId="0" xfId="0" applyFont="1" applyAlignment="1">
      <alignment horizontal="center"/>
    </xf>
    <xf numFmtId="0" fontId="18" fillId="0" borderId="0" xfId="0" applyFont="1" applyAlignment="1">
      <alignment horizontal="left" vertical="center"/>
    </xf>
    <xf numFmtId="0" fontId="23" fillId="0" borderId="0" xfId="0" applyFont="1" applyAlignment="1">
      <alignment horizontal="left" vertical="center"/>
    </xf>
    <xf numFmtId="0" fontId="14" fillId="0" borderId="0" xfId="0" applyFont="1" applyAlignment="1">
      <alignment horizontal="left"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8" fillId="9" borderId="0" xfId="0" applyFont="1" applyFill="1" applyAlignment="1">
      <alignment horizontal="left" vertical="center"/>
    </xf>
    <xf numFmtId="0" fontId="25" fillId="0" borderId="0" xfId="0" applyFont="1" applyAlignment="1">
      <alignment horizontal="center"/>
    </xf>
    <xf numFmtId="0" fontId="39" fillId="11" borderId="1" xfId="8" applyFont="1" applyFill="1" applyBorder="1" applyAlignment="1">
      <alignment horizontal="justify" vertical="center"/>
    </xf>
    <xf numFmtId="0" fontId="40" fillId="0" borderId="0" xfId="0" applyFont="1" applyAlignment="1">
      <alignment horizontal="center"/>
    </xf>
    <xf numFmtId="0" fontId="41" fillId="0" borderId="0" xfId="0" applyFont="1" applyAlignment="1">
      <alignment horizontal="center"/>
    </xf>
  </cellXfs>
  <cellStyles count="16">
    <cellStyle name="Normal" xfId="0" builtinId="0"/>
    <cellStyle name="Normal_13-C.HIỀN_17" xfId="1"/>
    <cellStyle name="Normal_15-T HOÀN_1" xfId="2"/>
    <cellStyle name="Normal_15-T HOÀN_10" xfId="11"/>
    <cellStyle name="Normal_15-T HOÀN_11" xfId="12"/>
    <cellStyle name="Normal_15-T HOÀN_13" xfId="13"/>
    <cellStyle name="Normal_15-T HOÀN_15" xfId="14"/>
    <cellStyle name="Normal_15-T HOÀN_17" xfId="15"/>
    <cellStyle name="Normal_15-T HOÀN_2" xfId="3"/>
    <cellStyle name="Normal_15-T HOÀN_3" xfId="4"/>
    <cellStyle name="Normal_15-T HOÀN_4" xfId="5"/>
    <cellStyle name="Normal_15-T HOÀN_5" xfId="6"/>
    <cellStyle name="Normal_15-T HOÀN_6" xfId="7"/>
    <cellStyle name="Normal_15-T HOÀN_7" xfId="8"/>
    <cellStyle name="Normal_15-T HOÀN_8" xfId="9"/>
    <cellStyle name="Normal_15-T HOÀN_9" xfId="10"/>
  </cellStyles>
  <dxfs count="0"/>
  <tableStyles count="0" defaultTableStyle="TableStyleMedium2" defaultPivotStyle="PivotStyleLight16"/>
  <colors>
    <mruColors>
      <color rgb="FFFF99FF"/>
      <color rgb="FFFFCCFF"/>
      <color rgb="FF66FFFF"/>
      <color rgb="FFFFFF99"/>
      <color rgb="FFFFFF00"/>
      <color rgb="FFCCFF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62BC72A-9A71-4456-933E-ABB777295BFE}"/>
            </a:ext>
          </a:extLst>
        </xdr:cNvPr>
        <xdr:cNvGrpSpPr/>
      </xdr:nvGrpSpPr>
      <xdr:grpSpPr>
        <a:xfrm>
          <a:off x="3619500" y="276225"/>
          <a:ext cx="4330700" cy="666750"/>
          <a:chOff x="3495675" y="221240"/>
          <a:chExt cx="3978275" cy="743585"/>
        </a:xfrm>
      </xdr:grpSpPr>
      <xdr:sp macro="" textlink="">
        <xdr:nvSpPr>
          <xdr:cNvPr id="3" name="Text Box 1">
            <a:extLst>
              <a:ext uri="{FF2B5EF4-FFF2-40B4-BE49-F238E27FC236}">
                <a16:creationId xmlns:a16="http://schemas.microsoft.com/office/drawing/2014/main" xmlns=""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7DD02107-1351-433B-819D-D2DA076DFA53}"/>
            </a:ext>
          </a:extLst>
        </xdr:cNvPr>
        <xdr:cNvGrpSpPr/>
      </xdr:nvGrpSpPr>
      <xdr:grpSpPr>
        <a:xfrm>
          <a:off x="95250" y="47625"/>
          <a:ext cx="2838450" cy="781685"/>
          <a:chOff x="95250" y="47625"/>
          <a:chExt cx="3049556" cy="743585"/>
        </a:xfrm>
      </xdr:grpSpPr>
      <xdr:sp macro="" textlink="">
        <xdr:nvSpPr>
          <xdr:cNvPr id="6" name="Text Box 2">
            <a:extLst>
              <a:ext uri="{FF2B5EF4-FFF2-40B4-BE49-F238E27FC236}">
                <a16:creationId xmlns:a16="http://schemas.microsoft.com/office/drawing/2014/main" xmlns=""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138FB378-4DCD-4F5F-A025-006C06C1DAB3}"/>
            </a:ext>
          </a:extLst>
        </xdr:cNvPr>
        <xdr:cNvGrpSpPr/>
      </xdr:nvGrpSpPr>
      <xdr:grpSpPr>
        <a:xfrm>
          <a:off x="3634154" y="274027"/>
          <a:ext cx="4335829" cy="660156"/>
          <a:chOff x="3495675" y="221240"/>
          <a:chExt cx="3978275" cy="743585"/>
        </a:xfrm>
      </xdr:grpSpPr>
      <xdr:sp macro="" textlink="">
        <xdr:nvSpPr>
          <xdr:cNvPr id="3" name="Text Box 1">
            <a:extLst>
              <a:ext uri="{FF2B5EF4-FFF2-40B4-BE49-F238E27FC236}">
                <a16:creationId xmlns:a16="http://schemas.microsoft.com/office/drawing/2014/main" xmlns=""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896206D3-18B9-433B-9ED4-A450C0DDB823}"/>
            </a:ext>
          </a:extLst>
        </xdr:cNvPr>
        <xdr:cNvGrpSpPr/>
      </xdr:nvGrpSpPr>
      <xdr:grpSpPr>
        <a:xfrm>
          <a:off x="95250" y="47625"/>
          <a:ext cx="2850173" cy="772893"/>
          <a:chOff x="95250" y="47625"/>
          <a:chExt cx="3049556" cy="743585"/>
        </a:xfrm>
      </xdr:grpSpPr>
      <xdr:sp macro="" textlink="">
        <xdr:nvSpPr>
          <xdr:cNvPr id="6" name="Text Box 2">
            <a:extLst>
              <a:ext uri="{FF2B5EF4-FFF2-40B4-BE49-F238E27FC236}">
                <a16:creationId xmlns:a16="http://schemas.microsoft.com/office/drawing/2014/main" xmlns=""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3762CE0E-6816-4AA4-BC38-1F8298D78811}"/>
            </a:ext>
          </a:extLst>
        </xdr:cNvPr>
        <xdr:cNvGrpSpPr/>
      </xdr:nvGrpSpPr>
      <xdr:grpSpPr>
        <a:xfrm>
          <a:off x="3619500" y="273269"/>
          <a:ext cx="4324459" cy="657882"/>
          <a:chOff x="3495675" y="221240"/>
          <a:chExt cx="3978275" cy="743585"/>
        </a:xfrm>
      </xdr:grpSpPr>
      <xdr:sp macro="" textlink="">
        <xdr:nvSpPr>
          <xdr:cNvPr id="3" name="Text Box 1">
            <a:extLst>
              <a:ext uri="{FF2B5EF4-FFF2-40B4-BE49-F238E27FC236}">
                <a16:creationId xmlns:a16="http://schemas.microsoft.com/office/drawing/2014/main" xmlns=""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89290FCA-6F83-4B5D-9E0B-57F8AB8F0872}"/>
            </a:ext>
          </a:extLst>
        </xdr:cNvPr>
        <xdr:cNvGrpSpPr/>
      </xdr:nvGrpSpPr>
      <xdr:grpSpPr>
        <a:xfrm>
          <a:off x="95250" y="47625"/>
          <a:ext cx="2841078" cy="769861"/>
          <a:chOff x="95250" y="47625"/>
          <a:chExt cx="3049556" cy="743585"/>
        </a:xfrm>
      </xdr:grpSpPr>
      <xdr:sp macro="" textlink="">
        <xdr:nvSpPr>
          <xdr:cNvPr id="6" name="Text Box 2">
            <a:extLst>
              <a:ext uri="{FF2B5EF4-FFF2-40B4-BE49-F238E27FC236}">
                <a16:creationId xmlns:a16="http://schemas.microsoft.com/office/drawing/2014/main" xmlns=""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555EC60-D631-4D14-AB47-6F2FDB3C22D7}"/>
            </a:ext>
          </a:extLst>
        </xdr:cNvPr>
        <xdr:cNvGrpSpPr/>
      </xdr:nvGrpSpPr>
      <xdr:grpSpPr>
        <a:xfrm>
          <a:off x="3619500" y="273269"/>
          <a:ext cx="4324459" cy="657882"/>
          <a:chOff x="3495675" y="221240"/>
          <a:chExt cx="3978275" cy="743585"/>
        </a:xfrm>
      </xdr:grpSpPr>
      <xdr:sp macro="" textlink="">
        <xdr:nvSpPr>
          <xdr:cNvPr id="3" name="Text Box 1">
            <a:extLst>
              <a:ext uri="{FF2B5EF4-FFF2-40B4-BE49-F238E27FC236}">
                <a16:creationId xmlns:a16="http://schemas.microsoft.com/office/drawing/2014/main" xmlns=""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BD4D620D-A632-43B3-A540-E2B46292F951}"/>
            </a:ext>
          </a:extLst>
        </xdr:cNvPr>
        <xdr:cNvGrpSpPr/>
      </xdr:nvGrpSpPr>
      <xdr:grpSpPr>
        <a:xfrm>
          <a:off x="95250" y="47625"/>
          <a:ext cx="2841078" cy="769861"/>
          <a:chOff x="95250" y="47625"/>
          <a:chExt cx="3049556" cy="743585"/>
        </a:xfrm>
      </xdr:grpSpPr>
      <xdr:sp macro="" textlink="">
        <xdr:nvSpPr>
          <xdr:cNvPr id="6" name="Text Box 2">
            <a:extLst>
              <a:ext uri="{FF2B5EF4-FFF2-40B4-BE49-F238E27FC236}">
                <a16:creationId xmlns:a16="http://schemas.microsoft.com/office/drawing/2014/main" xmlns=""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802A30F9-E352-41EC-8FC5-98FA5A393028}"/>
            </a:ext>
          </a:extLst>
        </xdr:cNvPr>
        <xdr:cNvGrpSpPr/>
      </xdr:nvGrpSpPr>
      <xdr:grpSpPr>
        <a:xfrm>
          <a:off x="3634154" y="274027"/>
          <a:ext cx="4335829" cy="660156"/>
          <a:chOff x="3495675" y="221240"/>
          <a:chExt cx="3978275" cy="743585"/>
        </a:xfrm>
      </xdr:grpSpPr>
      <xdr:sp macro="" textlink="">
        <xdr:nvSpPr>
          <xdr:cNvPr id="3" name="Text Box 1">
            <a:extLst>
              <a:ext uri="{FF2B5EF4-FFF2-40B4-BE49-F238E27FC236}">
                <a16:creationId xmlns:a16="http://schemas.microsoft.com/office/drawing/2014/main" xmlns=""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73AAC750-2B8F-498A-B036-D1A56618D992}"/>
            </a:ext>
          </a:extLst>
        </xdr:cNvPr>
        <xdr:cNvGrpSpPr/>
      </xdr:nvGrpSpPr>
      <xdr:grpSpPr>
        <a:xfrm>
          <a:off x="95250" y="47625"/>
          <a:ext cx="2850173" cy="772893"/>
          <a:chOff x="95250" y="47625"/>
          <a:chExt cx="3049556" cy="743585"/>
        </a:xfrm>
      </xdr:grpSpPr>
      <xdr:sp macro="" textlink="">
        <xdr:nvSpPr>
          <xdr:cNvPr id="6" name="Text Box 2">
            <a:extLst>
              <a:ext uri="{FF2B5EF4-FFF2-40B4-BE49-F238E27FC236}">
                <a16:creationId xmlns:a16="http://schemas.microsoft.com/office/drawing/2014/main" xmlns=""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4A03BB6E-3931-4A59-8DA1-4EFE31FBDC9B}"/>
            </a:ext>
          </a:extLst>
        </xdr:cNvPr>
        <xdr:cNvGrpSpPr/>
      </xdr:nvGrpSpPr>
      <xdr:grpSpPr>
        <a:xfrm>
          <a:off x="3619500" y="273269"/>
          <a:ext cx="4324459" cy="657882"/>
          <a:chOff x="3495675" y="221240"/>
          <a:chExt cx="3978275" cy="743585"/>
        </a:xfrm>
      </xdr:grpSpPr>
      <xdr:sp macro="" textlink="">
        <xdr:nvSpPr>
          <xdr:cNvPr id="3" name="Text Box 1">
            <a:extLst>
              <a:ext uri="{FF2B5EF4-FFF2-40B4-BE49-F238E27FC236}">
                <a16:creationId xmlns:a16="http://schemas.microsoft.com/office/drawing/2014/main" xmlns=""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3DFF9BA4-9DBE-4F83-A14B-FF841C104BCF}"/>
            </a:ext>
          </a:extLst>
        </xdr:cNvPr>
        <xdr:cNvGrpSpPr/>
      </xdr:nvGrpSpPr>
      <xdr:grpSpPr>
        <a:xfrm>
          <a:off x="95250" y="47625"/>
          <a:ext cx="2841078" cy="769861"/>
          <a:chOff x="95250" y="47625"/>
          <a:chExt cx="3049556" cy="743585"/>
        </a:xfrm>
      </xdr:grpSpPr>
      <xdr:sp macro="" textlink="">
        <xdr:nvSpPr>
          <xdr:cNvPr id="6" name="Text Box 2">
            <a:extLst>
              <a:ext uri="{FF2B5EF4-FFF2-40B4-BE49-F238E27FC236}">
                <a16:creationId xmlns:a16="http://schemas.microsoft.com/office/drawing/2014/main" xmlns=""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5A64B849-CA6D-4C5D-BF50-0A66E2E83AE4}"/>
            </a:ext>
          </a:extLst>
        </xdr:cNvPr>
        <xdr:cNvGrpSpPr/>
      </xdr:nvGrpSpPr>
      <xdr:grpSpPr>
        <a:xfrm>
          <a:off x="3631406" y="278606"/>
          <a:ext cx="4327128" cy="673894"/>
          <a:chOff x="3495675" y="221240"/>
          <a:chExt cx="3978275" cy="743585"/>
        </a:xfrm>
      </xdr:grpSpPr>
      <xdr:sp macro="" textlink="">
        <xdr:nvSpPr>
          <xdr:cNvPr id="3" name="Text Box 1">
            <a:extLst>
              <a:ext uri="{FF2B5EF4-FFF2-40B4-BE49-F238E27FC236}">
                <a16:creationId xmlns:a16="http://schemas.microsoft.com/office/drawing/2014/main" xmlns=""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C74D664B-B361-4CB1-8ED7-2EB42A32D9D8}"/>
            </a:ext>
          </a:extLst>
        </xdr:cNvPr>
        <xdr:cNvGrpSpPr/>
      </xdr:nvGrpSpPr>
      <xdr:grpSpPr>
        <a:xfrm>
          <a:off x="95250" y="47625"/>
          <a:ext cx="2851547" cy="791210"/>
          <a:chOff x="95250" y="47625"/>
          <a:chExt cx="3049556" cy="743585"/>
        </a:xfrm>
      </xdr:grpSpPr>
      <xdr:sp macro="" textlink="">
        <xdr:nvSpPr>
          <xdr:cNvPr id="6" name="Text Box 2">
            <a:extLst>
              <a:ext uri="{FF2B5EF4-FFF2-40B4-BE49-F238E27FC236}">
                <a16:creationId xmlns:a16="http://schemas.microsoft.com/office/drawing/2014/main" xmlns=""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C01AF9A8-B991-44B8-8C7F-09D1179B08C5}"/>
            </a:ext>
          </a:extLst>
        </xdr:cNvPr>
        <xdr:cNvGrpSpPr/>
      </xdr:nvGrpSpPr>
      <xdr:grpSpPr>
        <a:xfrm>
          <a:off x="3634154" y="274027"/>
          <a:ext cx="4335829" cy="660156"/>
          <a:chOff x="3495675" y="221240"/>
          <a:chExt cx="3978275" cy="743585"/>
        </a:xfrm>
      </xdr:grpSpPr>
      <xdr:sp macro="" textlink="">
        <xdr:nvSpPr>
          <xdr:cNvPr id="3" name="Text Box 1">
            <a:extLst>
              <a:ext uri="{FF2B5EF4-FFF2-40B4-BE49-F238E27FC236}">
                <a16:creationId xmlns:a16="http://schemas.microsoft.com/office/drawing/2014/main" xmlns=""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ECCC5D08-1F42-4095-9591-C649DE98CAA2}"/>
            </a:ext>
          </a:extLst>
        </xdr:cNvPr>
        <xdr:cNvGrpSpPr/>
      </xdr:nvGrpSpPr>
      <xdr:grpSpPr>
        <a:xfrm>
          <a:off x="95250" y="47625"/>
          <a:ext cx="2850173" cy="772893"/>
          <a:chOff x="95250" y="47625"/>
          <a:chExt cx="3049556" cy="743585"/>
        </a:xfrm>
      </xdr:grpSpPr>
      <xdr:sp macro="" textlink="">
        <xdr:nvSpPr>
          <xdr:cNvPr id="6" name="Text Box 2">
            <a:extLst>
              <a:ext uri="{FF2B5EF4-FFF2-40B4-BE49-F238E27FC236}">
                <a16:creationId xmlns:a16="http://schemas.microsoft.com/office/drawing/2014/main" xmlns=""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29DAA727-CA50-4B7F-80CB-F2EA7D5CA764}"/>
            </a:ext>
          </a:extLst>
        </xdr:cNvPr>
        <xdr:cNvGrpSpPr/>
      </xdr:nvGrpSpPr>
      <xdr:grpSpPr>
        <a:xfrm>
          <a:off x="3619500" y="273269"/>
          <a:ext cx="5217839" cy="657882"/>
          <a:chOff x="3495675" y="221240"/>
          <a:chExt cx="3978275" cy="743585"/>
        </a:xfrm>
      </xdr:grpSpPr>
      <xdr:sp macro="" textlink="">
        <xdr:nvSpPr>
          <xdr:cNvPr id="3" name="Text Box 1">
            <a:extLst>
              <a:ext uri="{FF2B5EF4-FFF2-40B4-BE49-F238E27FC236}">
                <a16:creationId xmlns:a16="http://schemas.microsoft.com/office/drawing/2014/main" xmlns=""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CEEC990B-15DA-4145-92BC-CE9D94332D6B}"/>
            </a:ext>
          </a:extLst>
        </xdr:cNvPr>
        <xdr:cNvGrpSpPr/>
      </xdr:nvGrpSpPr>
      <xdr:grpSpPr>
        <a:xfrm>
          <a:off x="95250" y="47625"/>
          <a:ext cx="2841078" cy="769861"/>
          <a:chOff x="95250" y="47625"/>
          <a:chExt cx="3049556" cy="743585"/>
        </a:xfrm>
      </xdr:grpSpPr>
      <xdr:sp macro="" textlink="">
        <xdr:nvSpPr>
          <xdr:cNvPr id="6" name="Text Box 2">
            <a:extLst>
              <a:ext uri="{FF2B5EF4-FFF2-40B4-BE49-F238E27FC236}">
                <a16:creationId xmlns:a16="http://schemas.microsoft.com/office/drawing/2014/main" xmlns=""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6AEEB9A5-8858-4D53-8F3F-0726AB0397DC}"/>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4EDA0278-6F56-4097-8E11-CF75B4A94C84}"/>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xmlns="" id="{2B8E5027-DE56-47C0-ACC9-AEBD27317FAD}"/>
            </a:ext>
          </a:extLst>
        </xdr:cNvPr>
        <xdr:cNvGrpSpPr/>
      </xdr:nvGrpSpPr>
      <xdr:grpSpPr>
        <a:xfrm>
          <a:off x="3627783" y="274983"/>
          <a:ext cx="4333599" cy="663022"/>
          <a:chOff x="3495675" y="221240"/>
          <a:chExt cx="3978275" cy="743585"/>
        </a:xfrm>
      </xdr:grpSpPr>
      <xdr:sp macro="" textlink="">
        <xdr:nvSpPr>
          <xdr:cNvPr id="3" name="Text Box 1">
            <a:extLst>
              <a:ext uri="{FF2B5EF4-FFF2-40B4-BE49-F238E27FC236}">
                <a16:creationId xmlns:a16="http://schemas.microsoft.com/office/drawing/2014/main" xmlns=""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xmlns=""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xmlns="" id="{A00F78FC-429E-41A2-ADA6-02C8D41B85EF}"/>
            </a:ext>
          </a:extLst>
        </xdr:cNvPr>
        <xdr:cNvGrpSpPr/>
      </xdr:nvGrpSpPr>
      <xdr:grpSpPr>
        <a:xfrm>
          <a:off x="95250" y="47625"/>
          <a:ext cx="2845076" cy="776715"/>
          <a:chOff x="95250" y="47625"/>
          <a:chExt cx="3049556" cy="743585"/>
        </a:xfrm>
      </xdr:grpSpPr>
      <xdr:sp macro="" textlink="">
        <xdr:nvSpPr>
          <xdr:cNvPr id="6" name="Text Box 2">
            <a:extLst>
              <a:ext uri="{FF2B5EF4-FFF2-40B4-BE49-F238E27FC236}">
                <a16:creationId xmlns:a16="http://schemas.microsoft.com/office/drawing/2014/main" xmlns=""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xmlns=""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opLeftCell="A74" zoomScaleNormal="100" workbookViewId="0">
      <selection activeCell="K13" sqref="K13"/>
    </sheetView>
  </sheetViews>
  <sheetFormatPr defaultRowHeight="15.75" x14ac:dyDescent="0.25"/>
  <cols>
    <col min="1" max="1" width="25.85546875" customWidth="1"/>
    <col min="2" max="2" width="7.28515625" customWidth="1"/>
    <col min="3" max="3" width="8.5703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121</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52" t="s">
        <v>82</v>
      </c>
      <c r="B11" s="52"/>
      <c r="C11" s="52"/>
      <c r="D11" s="52"/>
      <c r="E11" s="52"/>
      <c r="F11" s="52"/>
      <c r="G11" s="52"/>
      <c r="H11" s="52"/>
      <c r="I11" s="52"/>
      <c r="J11" s="52"/>
    </row>
    <row r="12" spans="1:13" ht="75.75" customHeight="1" x14ac:dyDescent="0.25">
      <c r="A12" s="226" t="s">
        <v>86</v>
      </c>
      <c r="B12" s="226"/>
      <c r="C12" s="226"/>
      <c r="D12" s="226"/>
      <c r="E12" s="226"/>
      <c r="F12" s="226"/>
      <c r="G12" s="226"/>
      <c r="H12" s="226"/>
      <c r="I12" s="226"/>
      <c r="J12" s="226"/>
    </row>
    <row r="13" spans="1:13" ht="9.6" customHeight="1" thickBot="1" x14ac:dyDescent="0.5">
      <c r="B13" s="18"/>
      <c r="C13" s="18"/>
      <c r="D13" s="33"/>
      <c r="E13" s="33"/>
      <c r="F13" s="18"/>
      <c r="G13" s="18"/>
      <c r="H13" s="18"/>
      <c r="I13" s="18"/>
      <c r="J13" s="48"/>
    </row>
    <row r="14" spans="1:13" ht="17.45" customHeight="1" thickBot="1" x14ac:dyDescent="0.3">
      <c r="A14" s="227" t="s">
        <v>0</v>
      </c>
      <c r="B14" s="227" t="s">
        <v>1</v>
      </c>
      <c r="C14" s="227" t="s">
        <v>1</v>
      </c>
      <c r="D14" s="228" t="s">
        <v>2</v>
      </c>
      <c r="E14" s="228"/>
      <c r="F14" s="228"/>
      <c r="G14" s="228" t="s">
        <v>3</v>
      </c>
      <c r="H14" s="228"/>
      <c r="I14" s="228"/>
      <c r="J14" s="228"/>
      <c r="M14" s="19"/>
    </row>
    <row r="15" spans="1:13" ht="142.5" thickBot="1" x14ac:dyDescent="0.3">
      <c r="A15" s="227"/>
      <c r="B15" s="227"/>
      <c r="C15" s="227"/>
      <c r="D15" s="92" t="s">
        <v>71</v>
      </c>
      <c r="E15" s="92" t="s">
        <v>76</v>
      </c>
      <c r="F15" s="58" t="s">
        <v>78</v>
      </c>
      <c r="G15" s="58" t="s">
        <v>72</v>
      </c>
      <c r="H15" s="58" t="s">
        <v>73</v>
      </c>
      <c r="I15" s="58" t="s">
        <v>77</v>
      </c>
      <c r="J15" s="58" t="s">
        <v>79</v>
      </c>
      <c r="M15" s="19"/>
    </row>
    <row r="16" spans="1:13" s="17" customFormat="1" ht="32.25" thickBot="1" x14ac:dyDescent="0.3">
      <c r="A16" s="77" t="s">
        <v>4</v>
      </c>
      <c r="B16" s="78">
        <f>SUM(B17,B24,B27)</f>
        <v>20</v>
      </c>
      <c r="C16" s="78">
        <f>SUM(C17,C24,C27)</f>
        <v>20</v>
      </c>
      <c r="D16" s="78">
        <f>SUM(D17,D24,D27)</f>
        <v>16</v>
      </c>
      <c r="E16" s="79">
        <f>(D16/B16)</f>
        <v>0.8</v>
      </c>
      <c r="F16" s="97" t="str">
        <f>IF(E16&gt;=0.5,"Đạt","Không đạt")</f>
        <v>Đạt</v>
      </c>
      <c r="G16" s="78">
        <f>SUM(G17,G24,G27)</f>
        <v>10</v>
      </c>
      <c r="H16" s="78">
        <f>SUM(H17,H24,H27)</f>
        <v>10</v>
      </c>
      <c r="I16" s="79">
        <f t="shared" ref="I16:I79" si="0">(H16/B16)</f>
        <v>0.5</v>
      </c>
      <c r="J16" s="97" t="str">
        <f>IF(I16&gt;=0.5,"Đạt","Không đạt")</f>
        <v>Đạt</v>
      </c>
    </row>
    <row r="17" spans="1:10" s="17" customFormat="1" ht="32.25" thickBot="1" x14ac:dyDescent="0.3">
      <c r="A17" s="80" t="s">
        <v>5</v>
      </c>
      <c r="B17" s="81">
        <f>SUM(B18:B23)</f>
        <v>12</v>
      </c>
      <c r="C17" s="81">
        <f>SUM(C18:C23)</f>
        <v>12</v>
      </c>
      <c r="D17" s="81">
        <f>SUM(D18:D23)</f>
        <v>12</v>
      </c>
      <c r="E17" s="82">
        <f>(D17/B17)</f>
        <v>1</v>
      </c>
      <c r="F17" s="81" t="str">
        <f>IF(E17&gt;=0.5,"Đạt"," Không đạt")</f>
        <v>Đạt</v>
      </c>
      <c r="G17" s="81">
        <f>SUM(G18:G23)</f>
        <v>9</v>
      </c>
      <c r="H17" s="81">
        <f>SUM(H18:H23)</f>
        <v>9</v>
      </c>
      <c r="I17" s="83">
        <f t="shared" si="0"/>
        <v>0.75</v>
      </c>
      <c r="J17" s="81" t="str">
        <f>IF(I17&gt;=0.5,"Đạt","Không đạt")</f>
        <v>Đạt</v>
      </c>
    </row>
    <row r="18" spans="1:10" ht="201.75" customHeight="1" thickBot="1" x14ac:dyDescent="0.3">
      <c r="A18" s="63" t="s">
        <v>87</v>
      </c>
      <c r="B18" s="99">
        <v>2</v>
      </c>
      <c r="C18" s="60">
        <v>2</v>
      </c>
      <c r="D18" s="186">
        <v>2</v>
      </c>
      <c r="E18" s="101">
        <f>(D18/B18)</f>
        <v>1</v>
      </c>
      <c r="F18" s="202" t="s">
        <v>417</v>
      </c>
      <c r="G18" s="187">
        <v>2</v>
      </c>
      <c r="H18" s="188">
        <v>2</v>
      </c>
      <c r="I18" s="73">
        <f t="shared" si="0"/>
        <v>1</v>
      </c>
      <c r="J18" s="127" t="s">
        <v>269</v>
      </c>
    </row>
    <row r="19" spans="1:10" ht="48.75" thickBot="1" x14ac:dyDescent="0.3">
      <c r="A19" s="63" t="s">
        <v>7</v>
      </c>
      <c r="B19" s="99">
        <v>2</v>
      </c>
      <c r="C19" s="60">
        <v>2</v>
      </c>
      <c r="D19" s="186">
        <v>2</v>
      </c>
      <c r="E19" s="101">
        <f t="shared" ref="E19:E23" si="1">(D19/B19)</f>
        <v>1</v>
      </c>
      <c r="F19" s="108"/>
      <c r="G19" s="187">
        <v>2</v>
      </c>
      <c r="H19" s="188">
        <v>2</v>
      </c>
      <c r="I19" s="73">
        <f t="shared" si="0"/>
        <v>1</v>
      </c>
      <c r="J19" s="63" t="s">
        <v>418</v>
      </c>
    </row>
    <row r="20" spans="1:10" ht="24.75" thickBot="1" x14ac:dyDescent="0.3">
      <c r="A20" s="63" t="s">
        <v>8</v>
      </c>
      <c r="B20" s="99">
        <v>2</v>
      </c>
      <c r="C20" s="60">
        <v>2</v>
      </c>
      <c r="D20" s="186">
        <v>2</v>
      </c>
      <c r="E20" s="101">
        <f t="shared" si="1"/>
        <v>1</v>
      </c>
      <c r="F20" s="108"/>
      <c r="G20" s="187">
        <v>2</v>
      </c>
      <c r="H20" s="188">
        <v>2</v>
      </c>
      <c r="I20" s="73">
        <f t="shared" si="0"/>
        <v>1</v>
      </c>
      <c r="J20" s="124" t="s">
        <v>419</v>
      </c>
    </row>
    <row r="21" spans="1:10" ht="60.75" thickBot="1" x14ac:dyDescent="0.3">
      <c r="A21" s="63" t="s">
        <v>9</v>
      </c>
      <c r="B21" s="99">
        <v>2</v>
      </c>
      <c r="C21" s="60">
        <v>2</v>
      </c>
      <c r="D21" s="186">
        <v>2</v>
      </c>
      <c r="E21" s="101">
        <f t="shared" si="1"/>
        <v>1</v>
      </c>
      <c r="F21" s="124" t="s">
        <v>88</v>
      </c>
      <c r="G21" s="187">
        <v>1</v>
      </c>
      <c r="H21" s="188">
        <v>1</v>
      </c>
      <c r="I21" s="73">
        <f t="shared" si="0"/>
        <v>0.5</v>
      </c>
      <c r="J21" s="124" t="s">
        <v>420</v>
      </c>
    </row>
    <row r="22" spans="1:10" ht="36.75" thickBot="1" x14ac:dyDescent="0.3">
      <c r="A22" s="63" t="s">
        <v>10</v>
      </c>
      <c r="B22" s="99">
        <v>2</v>
      </c>
      <c r="C22" s="60">
        <v>2</v>
      </c>
      <c r="D22" s="186">
        <v>2</v>
      </c>
      <c r="E22" s="101">
        <f t="shared" si="1"/>
        <v>1</v>
      </c>
      <c r="F22" s="108" t="s">
        <v>89</v>
      </c>
      <c r="G22" s="187">
        <v>2</v>
      </c>
      <c r="H22" s="188">
        <v>2</v>
      </c>
      <c r="I22" s="73">
        <f t="shared" si="0"/>
        <v>1</v>
      </c>
      <c r="J22" s="124" t="s">
        <v>89</v>
      </c>
    </row>
    <row r="23" spans="1:10" ht="48.75" thickBot="1" x14ac:dyDescent="0.3">
      <c r="A23" s="63" t="s">
        <v>11</v>
      </c>
      <c r="B23" s="99">
        <v>2</v>
      </c>
      <c r="C23" s="60">
        <v>2</v>
      </c>
      <c r="D23" s="186">
        <v>2</v>
      </c>
      <c r="E23" s="101">
        <f t="shared" si="1"/>
        <v>1</v>
      </c>
      <c r="F23" s="108"/>
      <c r="G23" s="187">
        <v>0</v>
      </c>
      <c r="H23" s="188">
        <v>0</v>
      </c>
      <c r="I23" s="73">
        <f t="shared" si="0"/>
        <v>0</v>
      </c>
      <c r="J23" s="189" t="s">
        <v>421</v>
      </c>
    </row>
    <row r="24" spans="1:10" s="17" customFormat="1" ht="32.25" thickBot="1" x14ac:dyDescent="0.3">
      <c r="A24" s="80" t="s">
        <v>12</v>
      </c>
      <c r="B24" s="81">
        <f>SUM(B25:B26)</f>
        <v>4</v>
      </c>
      <c r="C24" s="81">
        <f>SUM(C25:C26)</f>
        <v>4</v>
      </c>
      <c r="D24" s="81">
        <f>SUM(D25:D26)</f>
        <v>2</v>
      </c>
      <c r="E24" s="82">
        <f>(D24/B24)</f>
        <v>0.5</v>
      </c>
      <c r="F24" s="81" t="str">
        <f>IF(E24&gt;=0.5,"Đạt","Không đạt")</f>
        <v>Đạt</v>
      </c>
      <c r="G24" s="81">
        <f>SUM(G25:G26)</f>
        <v>1</v>
      </c>
      <c r="H24" s="81">
        <f>SUM(H25:H26)</f>
        <v>1</v>
      </c>
      <c r="I24" s="83">
        <f>(H24/B24)</f>
        <v>0.25</v>
      </c>
      <c r="J24" s="81" t="str">
        <f>IF(I24&gt;=0.5,"Đạt","Không đạt")</f>
        <v>Không đạt</v>
      </c>
    </row>
    <row r="25" spans="1:10" ht="264.75" thickBot="1" x14ac:dyDescent="0.3">
      <c r="A25" s="63" t="s">
        <v>70</v>
      </c>
      <c r="B25" s="99">
        <v>2</v>
      </c>
      <c r="C25" s="60">
        <v>2</v>
      </c>
      <c r="D25" s="186">
        <v>0</v>
      </c>
      <c r="E25" s="101">
        <f t="shared" ref="E25:E26" si="2">(D25/B25)</f>
        <v>0</v>
      </c>
      <c r="F25" s="108"/>
      <c r="G25" s="187">
        <v>0</v>
      </c>
      <c r="H25" s="188">
        <v>0</v>
      </c>
      <c r="I25" s="73">
        <f t="shared" si="0"/>
        <v>0</v>
      </c>
      <c r="J25" s="189" t="s">
        <v>422</v>
      </c>
    </row>
    <row r="26" spans="1:10" ht="64.5" thickBot="1" x14ac:dyDescent="0.3">
      <c r="A26" s="61" t="s">
        <v>13</v>
      </c>
      <c r="B26" s="99">
        <v>2</v>
      </c>
      <c r="C26" s="60">
        <v>2</v>
      </c>
      <c r="D26" s="186">
        <v>2</v>
      </c>
      <c r="E26" s="101">
        <f t="shared" si="2"/>
        <v>1</v>
      </c>
      <c r="F26" s="113" t="s">
        <v>90</v>
      </c>
      <c r="G26" s="187">
        <v>1</v>
      </c>
      <c r="H26" s="188">
        <v>1</v>
      </c>
      <c r="I26" s="73">
        <f t="shared" si="0"/>
        <v>0.5</v>
      </c>
      <c r="J26" s="190" t="s">
        <v>315</v>
      </c>
    </row>
    <row r="27" spans="1:10" s="17" customFormat="1" ht="32.25" thickBot="1" x14ac:dyDescent="0.3">
      <c r="A27" s="80" t="s">
        <v>14</v>
      </c>
      <c r="B27" s="81">
        <f>SUM(B28:B29)</f>
        <v>4</v>
      </c>
      <c r="C27" s="81">
        <f>SUM(C28:C29)</f>
        <v>4</v>
      </c>
      <c r="D27" s="81">
        <f>SUM(D28:D29)</f>
        <v>2</v>
      </c>
      <c r="E27" s="82">
        <f>(D27/B27)</f>
        <v>0.5</v>
      </c>
      <c r="F27" s="81" t="str">
        <f>IF(E27&gt;=0.5,"Đạt","Không đạt")</f>
        <v>Đạt</v>
      </c>
      <c r="G27" s="81">
        <f>SUM(G28:G29)</f>
        <v>0</v>
      </c>
      <c r="H27" s="81">
        <f>SUM(H28:H29)</f>
        <v>0</v>
      </c>
      <c r="I27" s="83">
        <f>(H27/B27)</f>
        <v>0</v>
      </c>
      <c r="J27" s="191" t="str">
        <f>IF(I27&gt;=0.5,"Đạt","Không đạt")</f>
        <v>Không đạt</v>
      </c>
    </row>
    <row r="28" spans="1:10" ht="96.75" thickBot="1" x14ac:dyDescent="0.3">
      <c r="A28" s="63" t="s">
        <v>15</v>
      </c>
      <c r="B28" s="99">
        <v>2</v>
      </c>
      <c r="C28" s="60">
        <v>2</v>
      </c>
      <c r="D28" s="186">
        <v>0</v>
      </c>
      <c r="E28" s="101">
        <f t="shared" ref="E28:E29" si="3">(D28/B28)</f>
        <v>0</v>
      </c>
      <c r="F28" s="108"/>
      <c r="G28" s="187">
        <v>0</v>
      </c>
      <c r="H28" s="188">
        <v>0</v>
      </c>
      <c r="I28" s="73">
        <f t="shared" si="0"/>
        <v>0</v>
      </c>
      <c r="J28" s="192" t="s">
        <v>423</v>
      </c>
    </row>
    <row r="29" spans="1:10" ht="83.25" customHeight="1" thickBot="1" x14ac:dyDescent="0.3">
      <c r="A29" s="61" t="s">
        <v>16</v>
      </c>
      <c r="B29" s="99">
        <v>2</v>
      </c>
      <c r="C29" s="60">
        <v>2</v>
      </c>
      <c r="D29" s="186">
        <v>2</v>
      </c>
      <c r="E29" s="101">
        <f t="shared" si="3"/>
        <v>1</v>
      </c>
      <c r="F29" s="124" t="s">
        <v>91</v>
      </c>
      <c r="G29" s="187">
        <v>0</v>
      </c>
      <c r="H29" s="188">
        <v>0</v>
      </c>
      <c r="I29" s="73">
        <f t="shared" si="0"/>
        <v>0</v>
      </c>
      <c r="J29" s="125" t="s">
        <v>424</v>
      </c>
    </row>
    <row r="30" spans="1:10" s="17" customFormat="1" ht="32.25" thickBot="1" x14ac:dyDescent="0.3">
      <c r="A30" s="77" t="s">
        <v>17</v>
      </c>
      <c r="B30" s="78">
        <f>SUM(B31,B34,B41,B46,B49,B52,B55,B60,B63)</f>
        <v>52</v>
      </c>
      <c r="C30" s="78">
        <f>SUM(C31,C34,C41,C46,C49,C52,C55,C60,C63)</f>
        <v>52</v>
      </c>
      <c r="D30" s="78">
        <f>SUM(D31,D34,D41,D46,D49,D52,D55,D60,D63)</f>
        <v>47</v>
      </c>
      <c r="E30" s="79">
        <f>(D30/B30)</f>
        <v>0.90384615384615385</v>
      </c>
      <c r="F30" s="97" t="str">
        <f>IF(E30&gt;=0.5,"Đạt","Không đạt")</f>
        <v>Đạt</v>
      </c>
      <c r="G30" s="78">
        <f>SUM(G31,G34,G41,G46,G49,G52,G55,G60,G63)</f>
        <v>41</v>
      </c>
      <c r="H30" s="78">
        <f>SUM(H31,H34,H41,H46,H49,H52,H55,H60,H63)</f>
        <v>41</v>
      </c>
      <c r="I30" s="79">
        <f t="shared" si="0"/>
        <v>0.78846153846153844</v>
      </c>
      <c r="J30" s="104" t="str">
        <f>IF(I30&gt;=0.5,"Đạt","Không đạt")</f>
        <v>Đạt</v>
      </c>
    </row>
    <row r="31" spans="1:10" s="17" customFormat="1" ht="48" thickBot="1" x14ac:dyDescent="0.3">
      <c r="A31" s="80" t="s">
        <v>18</v>
      </c>
      <c r="B31" s="81">
        <f>SUM(B32:B33)</f>
        <v>4</v>
      </c>
      <c r="C31" s="81">
        <f>SUM(C32:C33)</f>
        <v>4</v>
      </c>
      <c r="D31" s="81">
        <f>SUM(D32:D33)</f>
        <v>3</v>
      </c>
      <c r="E31" s="82">
        <f>(D31/B31)</f>
        <v>0.75</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186">
        <v>1</v>
      </c>
      <c r="E32" s="101">
        <f t="shared" ref="E32:E33" si="4">(D32/B32)</f>
        <v>0.5</v>
      </c>
      <c r="F32" s="108" t="s">
        <v>92</v>
      </c>
      <c r="G32" s="187">
        <v>2</v>
      </c>
      <c r="H32" s="188">
        <v>2</v>
      </c>
      <c r="I32" s="73">
        <f t="shared" si="0"/>
        <v>1</v>
      </c>
      <c r="J32" s="125" t="s">
        <v>126</v>
      </c>
    </row>
    <row r="33" spans="1:10" ht="24.75" thickBot="1" x14ac:dyDescent="0.3">
      <c r="A33" s="63" t="s">
        <v>20</v>
      </c>
      <c r="B33" s="99">
        <v>2</v>
      </c>
      <c r="C33" s="60">
        <v>2</v>
      </c>
      <c r="D33" s="186">
        <v>2</v>
      </c>
      <c r="E33" s="101">
        <f t="shared" si="4"/>
        <v>1</v>
      </c>
      <c r="F33" s="108" t="s">
        <v>93</v>
      </c>
      <c r="G33" s="187">
        <v>2</v>
      </c>
      <c r="H33" s="188">
        <v>2</v>
      </c>
      <c r="I33" s="73">
        <f t="shared" si="0"/>
        <v>1</v>
      </c>
      <c r="J33" s="125" t="s">
        <v>425</v>
      </c>
    </row>
    <row r="34" spans="1:10" s="17" customFormat="1" ht="32.25" thickBot="1" x14ac:dyDescent="0.3">
      <c r="A34" s="80" t="s">
        <v>21</v>
      </c>
      <c r="B34" s="81">
        <f>SUM(B35:B40)</f>
        <v>12</v>
      </c>
      <c r="C34" s="81">
        <f>SUM(C35:C40)</f>
        <v>12</v>
      </c>
      <c r="D34" s="81">
        <f>SUM(D35:D40)</f>
        <v>12</v>
      </c>
      <c r="E34" s="82">
        <f>(D34/B34)</f>
        <v>1</v>
      </c>
      <c r="F34" s="81" t="str">
        <f>IF(E34&gt;=0.5,"Đạt","Không đạt")</f>
        <v>Đạt</v>
      </c>
      <c r="G34" s="81">
        <f>SUM(G35:G40)</f>
        <v>10</v>
      </c>
      <c r="H34" s="81">
        <f>SUM(H35:H40)</f>
        <v>10</v>
      </c>
      <c r="I34" s="83">
        <f t="shared" si="0"/>
        <v>0.83333333333333337</v>
      </c>
      <c r="J34" s="105" t="str">
        <f>IF(I34&gt;=0.5,"Đạt","Không đạt")</f>
        <v>Đạt</v>
      </c>
    </row>
    <row r="35" spans="1:10" ht="51.75" thickBot="1" x14ac:dyDescent="0.3">
      <c r="A35" s="65" t="s">
        <v>22</v>
      </c>
      <c r="B35" s="99">
        <v>2</v>
      </c>
      <c r="C35" s="60">
        <v>2</v>
      </c>
      <c r="D35" s="186">
        <v>2</v>
      </c>
      <c r="E35" s="101">
        <f>(D35/B35)</f>
        <v>1</v>
      </c>
      <c r="F35" s="108" t="s">
        <v>94</v>
      </c>
      <c r="G35" s="187">
        <v>2</v>
      </c>
      <c r="H35" s="188">
        <v>2</v>
      </c>
      <c r="I35" s="73">
        <f t="shared" si="0"/>
        <v>1</v>
      </c>
      <c r="J35" s="124" t="s">
        <v>94</v>
      </c>
    </row>
    <row r="36" spans="1:10" ht="36.75" thickBot="1" x14ac:dyDescent="0.3">
      <c r="A36" s="63" t="s">
        <v>23</v>
      </c>
      <c r="B36" s="99">
        <v>2</v>
      </c>
      <c r="C36" s="60">
        <v>2</v>
      </c>
      <c r="D36" s="186">
        <v>2</v>
      </c>
      <c r="E36" s="101">
        <f t="shared" ref="E36:E40" si="5">(D36/B36)</f>
        <v>1</v>
      </c>
      <c r="F36" s="108" t="s">
        <v>95</v>
      </c>
      <c r="G36" s="187">
        <v>2</v>
      </c>
      <c r="H36" s="188">
        <v>2</v>
      </c>
      <c r="I36" s="73">
        <f t="shared" si="0"/>
        <v>1</v>
      </c>
      <c r="J36" s="124" t="s">
        <v>95</v>
      </c>
    </row>
    <row r="37" spans="1:10" ht="48.75" thickBot="1" x14ac:dyDescent="0.3">
      <c r="A37" s="63" t="s">
        <v>24</v>
      </c>
      <c r="B37" s="99">
        <v>2</v>
      </c>
      <c r="C37" s="60">
        <v>2</v>
      </c>
      <c r="D37" s="186">
        <v>2</v>
      </c>
      <c r="E37" s="101">
        <f t="shared" si="5"/>
        <v>1</v>
      </c>
      <c r="F37" s="108" t="s">
        <v>96</v>
      </c>
      <c r="G37" s="187">
        <v>2</v>
      </c>
      <c r="H37" s="188">
        <v>2</v>
      </c>
      <c r="I37" s="73">
        <f t="shared" si="0"/>
        <v>1</v>
      </c>
      <c r="J37" s="124" t="s">
        <v>426</v>
      </c>
    </row>
    <row r="38" spans="1:10" ht="36.75" thickBot="1" x14ac:dyDescent="0.3">
      <c r="A38" s="63" t="s">
        <v>25</v>
      </c>
      <c r="B38" s="99">
        <v>2</v>
      </c>
      <c r="C38" s="60">
        <v>2</v>
      </c>
      <c r="D38" s="186">
        <v>2</v>
      </c>
      <c r="E38" s="101">
        <f t="shared" si="5"/>
        <v>1</v>
      </c>
      <c r="F38" s="108" t="s">
        <v>97</v>
      </c>
      <c r="G38" s="187">
        <v>2</v>
      </c>
      <c r="H38" s="188">
        <v>2</v>
      </c>
      <c r="I38" s="73">
        <f t="shared" si="0"/>
        <v>1</v>
      </c>
      <c r="J38" s="124" t="s">
        <v>270</v>
      </c>
    </row>
    <row r="39" spans="1:10" ht="36.75" thickBot="1" x14ac:dyDescent="0.3">
      <c r="A39" s="63" t="s">
        <v>26</v>
      </c>
      <c r="B39" s="99">
        <v>2</v>
      </c>
      <c r="C39" s="60">
        <v>2</v>
      </c>
      <c r="D39" s="186">
        <v>2</v>
      </c>
      <c r="E39" s="101">
        <f t="shared" si="5"/>
        <v>1</v>
      </c>
      <c r="F39" s="108" t="s">
        <v>98</v>
      </c>
      <c r="G39" s="187">
        <v>0</v>
      </c>
      <c r="H39" s="188">
        <v>0</v>
      </c>
      <c r="I39" s="73">
        <f t="shared" si="0"/>
        <v>0</v>
      </c>
      <c r="J39" s="125" t="s">
        <v>427</v>
      </c>
    </row>
    <row r="40" spans="1:10" ht="60.75" thickBot="1" x14ac:dyDescent="0.3">
      <c r="A40" s="63" t="s">
        <v>27</v>
      </c>
      <c r="B40" s="99">
        <v>2</v>
      </c>
      <c r="C40" s="60">
        <v>2</v>
      </c>
      <c r="D40" s="186">
        <v>2</v>
      </c>
      <c r="E40" s="101">
        <f t="shared" si="5"/>
        <v>1</v>
      </c>
      <c r="F40" s="108" t="s">
        <v>99</v>
      </c>
      <c r="G40" s="187">
        <v>2</v>
      </c>
      <c r="H40" s="188">
        <v>2</v>
      </c>
      <c r="I40" s="73">
        <f t="shared" si="0"/>
        <v>1</v>
      </c>
      <c r="J40" s="125" t="s">
        <v>434</v>
      </c>
    </row>
    <row r="41" spans="1:10" s="17" customFormat="1" ht="32.25" thickBot="1" x14ac:dyDescent="0.3">
      <c r="A41" s="80" t="s">
        <v>28</v>
      </c>
      <c r="B41" s="81">
        <v>8</v>
      </c>
      <c r="C41" s="81">
        <f>SUM(C42:C45)</f>
        <v>8</v>
      </c>
      <c r="D41" s="81">
        <f>SUM(D42:D45)</f>
        <v>8</v>
      </c>
      <c r="E41" s="82">
        <f>(D41/B41)</f>
        <v>1</v>
      </c>
      <c r="F41" s="81" t="str">
        <f>IF(E41&gt;=0.5,"Đạt","Không đạt")</f>
        <v>Đạt</v>
      </c>
      <c r="G41" s="81">
        <f>SUM(G42:G45)</f>
        <v>8</v>
      </c>
      <c r="H41" s="81">
        <f>SUM(H42:H45)</f>
        <v>8</v>
      </c>
      <c r="I41" s="83">
        <f t="shared" si="0"/>
        <v>1</v>
      </c>
      <c r="J41" s="105" t="str">
        <f>IF(I41&gt;=0.5,"Đạt","Không đạt")</f>
        <v>Đạt</v>
      </c>
    </row>
    <row r="42" spans="1:10" ht="60.75" thickBot="1" x14ac:dyDescent="0.3">
      <c r="A42" s="63" t="s">
        <v>29</v>
      </c>
      <c r="B42" s="99">
        <v>2</v>
      </c>
      <c r="C42" s="60">
        <v>2</v>
      </c>
      <c r="D42" s="186">
        <v>2</v>
      </c>
      <c r="E42" s="101">
        <f t="shared" ref="E42:E45" si="6">(D42/B42)</f>
        <v>1</v>
      </c>
      <c r="F42" s="108" t="s">
        <v>100</v>
      </c>
      <c r="G42" s="187">
        <v>2</v>
      </c>
      <c r="H42" s="188">
        <v>2</v>
      </c>
      <c r="I42" s="73">
        <f t="shared" si="0"/>
        <v>1</v>
      </c>
      <c r="J42" s="124" t="s">
        <v>273</v>
      </c>
    </row>
    <row r="43" spans="1:10" ht="36.75" thickBot="1" x14ac:dyDescent="0.3">
      <c r="A43" s="63" t="s">
        <v>30</v>
      </c>
      <c r="B43" s="99">
        <v>2</v>
      </c>
      <c r="C43" s="60">
        <v>2</v>
      </c>
      <c r="D43" s="186">
        <v>2</v>
      </c>
      <c r="E43" s="101">
        <f t="shared" si="6"/>
        <v>1</v>
      </c>
      <c r="F43" s="108" t="s">
        <v>101</v>
      </c>
      <c r="G43" s="187">
        <v>2</v>
      </c>
      <c r="H43" s="188">
        <v>2</v>
      </c>
      <c r="I43" s="73">
        <f t="shared" si="0"/>
        <v>1</v>
      </c>
      <c r="J43" s="124" t="s">
        <v>429</v>
      </c>
    </row>
    <row r="44" spans="1:10" ht="48.75" thickBot="1" x14ac:dyDescent="0.3">
      <c r="A44" s="63" t="s">
        <v>31</v>
      </c>
      <c r="B44" s="99">
        <v>2</v>
      </c>
      <c r="C44" s="60">
        <v>2</v>
      </c>
      <c r="D44" s="186">
        <v>2</v>
      </c>
      <c r="E44" s="101">
        <f t="shared" si="6"/>
        <v>1</v>
      </c>
      <c r="F44" s="108" t="s">
        <v>102</v>
      </c>
      <c r="G44" s="187">
        <v>2</v>
      </c>
      <c r="H44" s="188">
        <v>2</v>
      </c>
      <c r="I44" s="73">
        <f t="shared" si="0"/>
        <v>1</v>
      </c>
      <c r="J44" s="124" t="s">
        <v>102</v>
      </c>
    </row>
    <row r="45" spans="1:10" ht="48.75" thickBot="1" x14ac:dyDescent="0.3">
      <c r="A45" s="63" t="s">
        <v>32</v>
      </c>
      <c r="B45" s="99">
        <v>2</v>
      </c>
      <c r="C45" s="60">
        <v>2</v>
      </c>
      <c r="D45" s="186">
        <v>2</v>
      </c>
      <c r="E45" s="101">
        <f t="shared" si="6"/>
        <v>1</v>
      </c>
      <c r="F45" s="108" t="s">
        <v>102</v>
      </c>
      <c r="G45" s="187">
        <v>2</v>
      </c>
      <c r="H45" s="188">
        <v>2</v>
      </c>
      <c r="I45" s="73">
        <f t="shared" si="0"/>
        <v>1</v>
      </c>
      <c r="J45" s="124" t="s">
        <v>430</v>
      </c>
    </row>
    <row r="46" spans="1:10" s="17" customFormat="1" ht="48" thickBot="1" x14ac:dyDescent="0.3">
      <c r="A46" s="80" t="s">
        <v>66</v>
      </c>
      <c r="B46" s="81">
        <f>SUM(B47:B48)</f>
        <v>4</v>
      </c>
      <c r="C46" s="81">
        <f>SUM(C47:C48)</f>
        <v>4</v>
      </c>
      <c r="D46" s="81">
        <f>SUM(D47:D48)</f>
        <v>4</v>
      </c>
      <c r="E46" s="82">
        <f>(D46/B46)</f>
        <v>1</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186">
        <v>2</v>
      </c>
      <c r="E47" s="101">
        <f t="shared" ref="E47:E48" si="7">(D47/B47)</f>
        <v>1</v>
      </c>
      <c r="F47" s="108" t="s">
        <v>103</v>
      </c>
      <c r="G47" s="187">
        <v>2</v>
      </c>
      <c r="H47" s="188">
        <v>2</v>
      </c>
      <c r="I47" s="73">
        <f t="shared" si="0"/>
        <v>1</v>
      </c>
      <c r="J47" s="124" t="s">
        <v>274</v>
      </c>
    </row>
    <row r="48" spans="1:10" ht="60.75" thickBot="1" x14ac:dyDescent="0.3">
      <c r="A48" s="63" t="s">
        <v>34</v>
      </c>
      <c r="B48" s="99">
        <v>2</v>
      </c>
      <c r="C48" s="60">
        <v>2</v>
      </c>
      <c r="D48" s="186">
        <v>2</v>
      </c>
      <c r="E48" s="101">
        <f t="shared" si="7"/>
        <v>1</v>
      </c>
      <c r="F48" s="108" t="s">
        <v>103</v>
      </c>
      <c r="G48" s="187">
        <v>2</v>
      </c>
      <c r="H48" s="188">
        <v>2</v>
      </c>
      <c r="I48" s="73">
        <f t="shared" si="0"/>
        <v>1</v>
      </c>
      <c r="J48" s="124" t="s">
        <v>274</v>
      </c>
    </row>
    <row r="49" spans="1:10" s="17" customFormat="1" ht="32.25" thickBot="1" x14ac:dyDescent="0.3">
      <c r="A49" s="80" t="s">
        <v>65</v>
      </c>
      <c r="B49" s="81">
        <f>SUM(B50:B51)</f>
        <v>4</v>
      </c>
      <c r="C49" s="81">
        <f>SUM(C50:C51)</f>
        <v>4</v>
      </c>
      <c r="D49" s="81">
        <f>SUM(D50:D51)</f>
        <v>4</v>
      </c>
      <c r="E49" s="82">
        <f>(D49/B49)</f>
        <v>1</v>
      </c>
      <c r="F49" s="81" t="str">
        <f>IF(E49&gt;=0.5,"Đạt","Không đạt")</f>
        <v>Đạt</v>
      </c>
      <c r="G49" s="81">
        <f>SUM(G50:G51)</f>
        <v>3</v>
      </c>
      <c r="H49" s="81">
        <f>SUM(H50:H51)</f>
        <v>3</v>
      </c>
      <c r="I49" s="83">
        <f t="shared" si="0"/>
        <v>0.75</v>
      </c>
      <c r="J49" s="105" t="str">
        <f>IF(I49&gt;=0.5,"Đạt","Không đạt")</f>
        <v>Đạt</v>
      </c>
    </row>
    <row r="50" spans="1:10" ht="36.75" thickBot="1" x14ac:dyDescent="0.3">
      <c r="A50" s="63" t="s">
        <v>35</v>
      </c>
      <c r="B50" s="99">
        <v>2</v>
      </c>
      <c r="C50" s="60">
        <v>2</v>
      </c>
      <c r="D50" s="186">
        <v>2</v>
      </c>
      <c r="E50" s="101">
        <f t="shared" ref="E50:E51" si="8">(D50/B50)</f>
        <v>1</v>
      </c>
      <c r="F50" s="108" t="s">
        <v>104</v>
      </c>
      <c r="G50" s="187">
        <v>2</v>
      </c>
      <c r="H50" s="188">
        <v>2</v>
      </c>
      <c r="I50" s="73">
        <f t="shared" si="0"/>
        <v>1</v>
      </c>
      <c r="J50" s="124" t="s">
        <v>238</v>
      </c>
    </row>
    <row r="51" spans="1:10" ht="28.5" thickBot="1" x14ac:dyDescent="0.3">
      <c r="A51" s="61" t="s">
        <v>36</v>
      </c>
      <c r="B51" s="99">
        <v>2</v>
      </c>
      <c r="C51" s="60">
        <v>2</v>
      </c>
      <c r="D51" s="186">
        <v>2</v>
      </c>
      <c r="E51" s="101">
        <f t="shared" si="8"/>
        <v>1</v>
      </c>
      <c r="F51" s="108" t="s">
        <v>105</v>
      </c>
      <c r="G51" s="187">
        <v>1</v>
      </c>
      <c r="H51" s="188">
        <v>1</v>
      </c>
      <c r="I51" s="73">
        <f t="shared" si="0"/>
        <v>0.5</v>
      </c>
      <c r="J51" s="124" t="s">
        <v>431</v>
      </c>
    </row>
    <row r="52" spans="1:10" s="17" customFormat="1" ht="48" thickBot="1" x14ac:dyDescent="0.3">
      <c r="A52" s="80" t="s">
        <v>67</v>
      </c>
      <c r="B52" s="81">
        <f>SUM(B53:B54)</f>
        <v>4</v>
      </c>
      <c r="C52" s="81">
        <f>SUM(C53:C54)</f>
        <v>4</v>
      </c>
      <c r="D52" s="81">
        <f>SUM(D53:D54)</f>
        <v>2</v>
      </c>
      <c r="E52" s="82">
        <f>(D52/B52)</f>
        <v>0.5</v>
      </c>
      <c r="F52" s="81" t="str">
        <f>IF(E52&gt;=0.5,"Đạt","Không đạt")</f>
        <v>Đạt</v>
      </c>
      <c r="G52" s="81">
        <f>SUM(G53:G54)</f>
        <v>0</v>
      </c>
      <c r="H52" s="81">
        <f>SUM(H53:H54)</f>
        <v>0</v>
      </c>
      <c r="I52" s="83">
        <f t="shared" si="0"/>
        <v>0</v>
      </c>
      <c r="J52" s="105" t="str">
        <f>IF(I52&gt;=0.5,"Đạt","Không đạt")</f>
        <v>Không đạt</v>
      </c>
    </row>
    <row r="53" spans="1:10" ht="48.75" thickBot="1" x14ac:dyDescent="0.3">
      <c r="A53" s="63" t="s">
        <v>37</v>
      </c>
      <c r="B53" s="99">
        <v>2</v>
      </c>
      <c r="C53" s="60">
        <v>2</v>
      </c>
      <c r="D53" s="186">
        <v>1</v>
      </c>
      <c r="E53" s="101">
        <f t="shared" ref="E53:E54" si="9">(D53/B53)</f>
        <v>0.5</v>
      </c>
      <c r="F53" s="108" t="s">
        <v>106</v>
      </c>
      <c r="G53" s="187">
        <v>0</v>
      </c>
      <c r="H53" s="188">
        <v>0</v>
      </c>
      <c r="I53" s="73">
        <f t="shared" si="0"/>
        <v>0</v>
      </c>
      <c r="J53" s="125" t="s">
        <v>432</v>
      </c>
    </row>
    <row r="54" spans="1:10" ht="60.75" thickBot="1" x14ac:dyDescent="0.3">
      <c r="A54" s="63" t="s">
        <v>38</v>
      </c>
      <c r="B54" s="99">
        <v>2</v>
      </c>
      <c r="C54" s="60">
        <v>2</v>
      </c>
      <c r="D54" s="186">
        <v>1</v>
      </c>
      <c r="E54" s="101">
        <f t="shared" si="9"/>
        <v>0.5</v>
      </c>
      <c r="F54" s="108" t="s">
        <v>107</v>
      </c>
      <c r="G54" s="187">
        <v>0</v>
      </c>
      <c r="H54" s="188">
        <v>0</v>
      </c>
      <c r="I54" s="73">
        <f t="shared" si="0"/>
        <v>0</v>
      </c>
      <c r="J54" s="125" t="s">
        <v>432</v>
      </c>
    </row>
    <row r="55" spans="1:10" s="17" customFormat="1" ht="48" thickBot="1" x14ac:dyDescent="0.3">
      <c r="A55" s="84" t="s">
        <v>68</v>
      </c>
      <c r="B55" s="81">
        <f>SUM(B56:B59)</f>
        <v>8</v>
      </c>
      <c r="C55" s="81">
        <f>SUM(C56:C59)</f>
        <v>8</v>
      </c>
      <c r="D55" s="81">
        <f>SUM(D56:D59)</f>
        <v>8</v>
      </c>
      <c r="E55" s="82">
        <f>(D55/B55)</f>
        <v>1</v>
      </c>
      <c r="F55" s="81" t="str">
        <f>IF(E55&gt;=0.5,"Đạt","Không đạt")</f>
        <v>Đạt</v>
      </c>
      <c r="G55" s="81">
        <f>SUM(G56:G59)</f>
        <v>8</v>
      </c>
      <c r="H55" s="81">
        <f>SUM(H56:H59)</f>
        <v>8</v>
      </c>
      <c r="I55" s="83">
        <f t="shared" si="0"/>
        <v>1</v>
      </c>
      <c r="J55" s="105" t="str">
        <f>IF(I55&gt;=0.5,"Đạt","Không đạt")</f>
        <v>Đạt</v>
      </c>
    </row>
    <row r="56" spans="1:10" ht="48.75" thickBot="1" x14ac:dyDescent="0.3">
      <c r="A56" s="63" t="s">
        <v>39</v>
      </c>
      <c r="B56" s="99">
        <v>2</v>
      </c>
      <c r="C56" s="60">
        <v>2</v>
      </c>
      <c r="D56" s="186">
        <v>2</v>
      </c>
      <c r="E56" s="101">
        <f t="shared" ref="E56:E59" si="10">(D56/B56)</f>
        <v>1</v>
      </c>
      <c r="F56" s="108" t="s">
        <v>108</v>
      </c>
      <c r="G56" s="187">
        <v>2</v>
      </c>
      <c r="H56" s="188">
        <v>2</v>
      </c>
      <c r="I56" s="73">
        <f t="shared" si="0"/>
        <v>1</v>
      </c>
      <c r="J56" s="63" t="s">
        <v>239</v>
      </c>
    </row>
    <row r="57" spans="1:10" ht="60.75" thickBot="1" x14ac:dyDescent="0.3">
      <c r="A57" s="63" t="s">
        <v>40</v>
      </c>
      <c r="B57" s="99">
        <v>2</v>
      </c>
      <c r="C57" s="60">
        <v>2</v>
      </c>
      <c r="D57" s="186">
        <v>2</v>
      </c>
      <c r="E57" s="101">
        <f t="shared" si="10"/>
        <v>1</v>
      </c>
      <c r="F57" s="108" t="s">
        <v>109</v>
      </c>
      <c r="G57" s="187">
        <v>2</v>
      </c>
      <c r="H57" s="188">
        <v>2</v>
      </c>
      <c r="I57" s="73">
        <f t="shared" si="0"/>
        <v>1</v>
      </c>
      <c r="J57" s="63" t="s">
        <v>108</v>
      </c>
    </row>
    <row r="58" spans="1:10" ht="36.75" thickBot="1" x14ac:dyDescent="0.3">
      <c r="A58" s="63" t="s">
        <v>41</v>
      </c>
      <c r="B58" s="99">
        <v>2</v>
      </c>
      <c r="C58" s="60">
        <v>2</v>
      </c>
      <c r="D58" s="186">
        <v>2</v>
      </c>
      <c r="E58" s="101">
        <f t="shared" si="10"/>
        <v>1</v>
      </c>
      <c r="F58" s="108" t="s">
        <v>110</v>
      </c>
      <c r="G58" s="187">
        <v>2</v>
      </c>
      <c r="H58" s="188">
        <v>2</v>
      </c>
      <c r="I58" s="73">
        <f t="shared" si="0"/>
        <v>1</v>
      </c>
      <c r="J58" s="124" t="s">
        <v>110</v>
      </c>
    </row>
    <row r="59" spans="1:10" ht="48.75" thickBot="1" x14ac:dyDescent="0.3">
      <c r="A59" s="63" t="s">
        <v>42</v>
      </c>
      <c r="B59" s="99">
        <v>2</v>
      </c>
      <c r="C59" s="60">
        <v>2</v>
      </c>
      <c r="D59" s="186">
        <v>2</v>
      </c>
      <c r="E59" s="101">
        <f t="shared" si="10"/>
        <v>1</v>
      </c>
      <c r="F59" s="108" t="s">
        <v>111</v>
      </c>
      <c r="G59" s="187">
        <v>2</v>
      </c>
      <c r="H59" s="188">
        <v>2</v>
      </c>
      <c r="I59" s="73">
        <f t="shared" si="0"/>
        <v>1</v>
      </c>
      <c r="J59" s="125" t="s">
        <v>433</v>
      </c>
    </row>
    <row r="60" spans="1:10" s="17" customFormat="1" ht="51" customHeight="1" thickBot="1" x14ac:dyDescent="0.3">
      <c r="A60" s="80" t="s">
        <v>69</v>
      </c>
      <c r="B60" s="81">
        <f>SUM(B61:B62)</f>
        <v>4</v>
      </c>
      <c r="C60" s="81">
        <f>SUM(C61:C62)</f>
        <v>4</v>
      </c>
      <c r="D60" s="81">
        <f>SUM(D61:D62)</f>
        <v>4</v>
      </c>
      <c r="E60" s="82">
        <f>(D60/B60)</f>
        <v>1</v>
      </c>
      <c r="F60" s="81" t="str">
        <f>IF(E60&gt;=0.5,"Đạt","Không đạt")</f>
        <v>Đạt</v>
      </c>
      <c r="G60" s="81">
        <f>SUM(G61:G62)</f>
        <v>3</v>
      </c>
      <c r="H60" s="81">
        <f>SUM(H61:H62)</f>
        <v>3</v>
      </c>
      <c r="I60" s="83">
        <f t="shared" si="0"/>
        <v>0.75</v>
      </c>
      <c r="J60" s="81" t="str">
        <f>IF(I60&gt;=0.5,"Đạt","Không đạt")</f>
        <v>Đạt</v>
      </c>
    </row>
    <row r="61" spans="1:10" ht="62.25" customHeight="1" thickBot="1" x14ac:dyDescent="0.3">
      <c r="A61" s="63" t="s">
        <v>43</v>
      </c>
      <c r="B61" s="99">
        <v>2</v>
      </c>
      <c r="C61" s="71">
        <v>2</v>
      </c>
      <c r="D61" s="186">
        <v>2</v>
      </c>
      <c r="E61" s="101">
        <f t="shared" ref="E61:E62" si="11">(D61/B61)</f>
        <v>1</v>
      </c>
      <c r="F61" s="108" t="s">
        <v>112</v>
      </c>
      <c r="G61" s="187">
        <v>2</v>
      </c>
      <c r="H61" s="188">
        <v>2</v>
      </c>
      <c r="I61" s="73">
        <f t="shared" si="0"/>
        <v>1</v>
      </c>
      <c r="J61" s="124" t="s">
        <v>112</v>
      </c>
    </row>
    <row r="62" spans="1:10" ht="36.75" thickBot="1" x14ac:dyDescent="0.3">
      <c r="A62" s="63" t="s">
        <v>44</v>
      </c>
      <c r="B62" s="99">
        <v>2</v>
      </c>
      <c r="C62" s="71">
        <v>2</v>
      </c>
      <c r="D62" s="186">
        <v>2</v>
      </c>
      <c r="E62" s="101">
        <f t="shared" si="11"/>
        <v>1</v>
      </c>
      <c r="F62" s="108" t="s">
        <v>113</v>
      </c>
      <c r="G62" s="187">
        <v>1</v>
      </c>
      <c r="H62" s="188">
        <v>1</v>
      </c>
      <c r="I62" s="73">
        <f t="shared" si="0"/>
        <v>0.5</v>
      </c>
      <c r="J62" s="153" t="s">
        <v>428</v>
      </c>
    </row>
    <row r="63" spans="1:10" s="17" customFormat="1" ht="32.25" thickBot="1" x14ac:dyDescent="0.3">
      <c r="A63" s="193" t="s">
        <v>64</v>
      </c>
      <c r="B63" s="81">
        <f>SUM(B64:B65)</f>
        <v>4</v>
      </c>
      <c r="C63" s="81">
        <f>SUM(C64:C65)</f>
        <v>4</v>
      </c>
      <c r="D63" s="81">
        <f>SUM(D64:D65)</f>
        <v>2</v>
      </c>
      <c r="E63" s="82">
        <f>(D63/B63)</f>
        <v>0.5</v>
      </c>
      <c r="F63" s="81" t="str">
        <f>IF(E63&gt;=0.5,"Đạt","Không đạt")</f>
        <v>Đạt</v>
      </c>
      <c r="G63" s="81">
        <f>SUM(G64:G65)</f>
        <v>1</v>
      </c>
      <c r="H63" s="81">
        <f>SUM(H64:H65)</f>
        <v>1</v>
      </c>
      <c r="I63" s="83">
        <f t="shared" si="0"/>
        <v>0.25</v>
      </c>
      <c r="J63" s="81" t="str">
        <f>IF(I63&gt;=0.5,"Đạt","Không đạt")</f>
        <v>Không đạt</v>
      </c>
    </row>
    <row r="64" spans="1:10" ht="84.75" thickBot="1" x14ac:dyDescent="0.3">
      <c r="A64" s="136" t="s">
        <v>45</v>
      </c>
      <c r="B64" s="99">
        <v>2</v>
      </c>
      <c r="C64" s="71">
        <v>2</v>
      </c>
      <c r="D64" s="186">
        <v>1</v>
      </c>
      <c r="E64" s="101">
        <f t="shared" ref="E64:E65" si="12">(D64/B64)</f>
        <v>0.5</v>
      </c>
      <c r="F64" s="108" t="s">
        <v>114</v>
      </c>
      <c r="G64" s="187">
        <v>0</v>
      </c>
      <c r="H64" s="188">
        <v>0</v>
      </c>
      <c r="I64" s="73">
        <f t="shared" si="0"/>
        <v>0</v>
      </c>
      <c r="J64" s="125" t="s">
        <v>435</v>
      </c>
    </row>
    <row r="65" spans="1:10" ht="108.75" thickBot="1" x14ac:dyDescent="0.3">
      <c r="A65" s="136" t="s">
        <v>46</v>
      </c>
      <c r="B65" s="99">
        <v>2</v>
      </c>
      <c r="C65" s="71">
        <v>2</v>
      </c>
      <c r="D65" s="186">
        <v>1</v>
      </c>
      <c r="E65" s="101">
        <f t="shared" si="12"/>
        <v>0.5</v>
      </c>
      <c r="F65" s="108" t="s">
        <v>115</v>
      </c>
      <c r="G65" s="187">
        <v>1</v>
      </c>
      <c r="H65" s="188">
        <v>1</v>
      </c>
      <c r="I65" s="73">
        <f t="shared" si="0"/>
        <v>0.5</v>
      </c>
      <c r="J65" s="189" t="s">
        <v>436</v>
      </c>
    </row>
    <row r="66" spans="1:10" s="17" customFormat="1" ht="63.75" thickBot="1" x14ac:dyDescent="0.3">
      <c r="A66" s="194" t="s">
        <v>47</v>
      </c>
      <c r="B66" s="78">
        <f>SUM(B67,B72,B75)</f>
        <v>16</v>
      </c>
      <c r="C66" s="78">
        <f>SUM(C67,C72,C75)</f>
        <v>16</v>
      </c>
      <c r="D66" s="78">
        <f>SUM(D67,D72,D75)</f>
        <v>10</v>
      </c>
      <c r="E66" s="79">
        <f>(D66/B66)</f>
        <v>0.625</v>
      </c>
      <c r="F66" s="97" t="str">
        <f>IF(E66&gt;=0.5,"Đạt","Không đạt")</f>
        <v>Đạt</v>
      </c>
      <c r="G66" s="78">
        <f>SUM(G67,G72,G75)</f>
        <v>10</v>
      </c>
      <c r="H66" s="78">
        <f>SUM(H67,H72,H75)</f>
        <v>10</v>
      </c>
      <c r="I66" s="79">
        <f t="shared" si="0"/>
        <v>0.625</v>
      </c>
      <c r="J66" s="97" t="str">
        <f>IF(I66&gt;=0.5,"Đạt","Không đạt")</f>
        <v>Đạt</v>
      </c>
    </row>
    <row r="67" spans="1:10" s="17" customFormat="1" ht="32.25" thickBot="1" x14ac:dyDescent="0.3">
      <c r="A67" s="193" t="s">
        <v>48</v>
      </c>
      <c r="B67" s="81">
        <f>SUM(B68:B71)</f>
        <v>8</v>
      </c>
      <c r="C67" s="81">
        <f>SUM(C68:C71)</f>
        <v>8</v>
      </c>
      <c r="D67" s="81">
        <f>SUM(D68:D71)</f>
        <v>6</v>
      </c>
      <c r="E67" s="82">
        <f>(D67/B67)</f>
        <v>0.75</v>
      </c>
      <c r="F67" s="81" t="str">
        <f>IF(E67&gt;=0.5,"Đạt","Không đạt")</f>
        <v>Đạt</v>
      </c>
      <c r="G67" s="81">
        <f>SUM(G68:G71)</f>
        <v>6</v>
      </c>
      <c r="H67" s="81">
        <f>SUM(H68:H71)</f>
        <v>6</v>
      </c>
      <c r="I67" s="83">
        <f t="shared" si="0"/>
        <v>0.75</v>
      </c>
      <c r="J67" s="81" t="str">
        <f>IF(I67&gt;=0.5,"Đạt","Không đạt")</f>
        <v>Đạt</v>
      </c>
    </row>
    <row r="68" spans="1:10" ht="72.75" thickBot="1" x14ac:dyDescent="0.3">
      <c r="A68" s="136" t="s">
        <v>49</v>
      </c>
      <c r="B68" s="99">
        <v>2</v>
      </c>
      <c r="C68" s="71">
        <v>2</v>
      </c>
      <c r="D68" s="186">
        <v>2</v>
      </c>
      <c r="E68" s="101">
        <f t="shared" ref="E68:E71" si="13">(D68/B68)</f>
        <v>1</v>
      </c>
      <c r="F68" s="203" t="s">
        <v>116</v>
      </c>
      <c r="G68" s="187">
        <v>2</v>
      </c>
      <c r="H68" s="188">
        <v>2</v>
      </c>
      <c r="I68" s="73">
        <f t="shared" si="0"/>
        <v>1</v>
      </c>
      <c r="J68" s="124" t="s">
        <v>116</v>
      </c>
    </row>
    <row r="69" spans="1:10" ht="24.75" thickBot="1" x14ac:dyDescent="0.3">
      <c r="A69" s="136" t="s">
        <v>50</v>
      </c>
      <c r="B69" s="99">
        <v>2</v>
      </c>
      <c r="C69" s="71">
        <v>2</v>
      </c>
      <c r="D69" s="186">
        <v>0</v>
      </c>
      <c r="E69" s="101">
        <f t="shared" si="13"/>
        <v>0</v>
      </c>
      <c r="F69" s="108"/>
      <c r="G69" s="187">
        <v>0</v>
      </c>
      <c r="H69" s="188">
        <v>0</v>
      </c>
      <c r="I69" s="73">
        <f t="shared" si="0"/>
        <v>0</v>
      </c>
      <c r="J69" s="120" t="s">
        <v>437</v>
      </c>
    </row>
    <row r="70" spans="1:10" ht="48.75" thickBot="1" x14ac:dyDescent="0.3">
      <c r="A70" s="136" t="s">
        <v>51</v>
      </c>
      <c r="B70" s="99">
        <v>2</v>
      </c>
      <c r="C70" s="71">
        <v>2</v>
      </c>
      <c r="D70" s="186">
        <v>2</v>
      </c>
      <c r="E70" s="101">
        <f t="shared" si="13"/>
        <v>1</v>
      </c>
      <c r="F70" s="203" t="s">
        <v>117</v>
      </c>
      <c r="G70" s="187">
        <v>2</v>
      </c>
      <c r="H70" s="188">
        <v>2</v>
      </c>
      <c r="I70" s="73">
        <f t="shared" si="0"/>
        <v>1</v>
      </c>
      <c r="J70" s="204" t="s">
        <v>438</v>
      </c>
    </row>
    <row r="71" spans="1:10" ht="83.25" customHeight="1" thickBot="1" x14ac:dyDescent="0.3">
      <c r="A71" s="136" t="s">
        <v>52</v>
      </c>
      <c r="B71" s="99">
        <v>2</v>
      </c>
      <c r="C71" s="71">
        <v>2</v>
      </c>
      <c r="D71" s="186">
        <v>2</v>
      </c>
      <c r="E71" s="101">
        <f t="shared" si="13"/>
        <v>1</v>
      </c>
      <c r="F71" s="108" t="s">
        <v>118</v>
      </c>
      <c r="G71" s="187">
        <v>2</v>
      </c>
      <c r="H71" s="188">
        <v>2</v>
      </c>
      <c r="I71" s="73">
        <f t="shared" si="0"/>
        <v>1</v>
      </c>
      <c r="J71" s="120" t="s">
        <v>240</v>
      </c>
    </row>
    <row r="72" spans="1:10" s="17" customFormat="1" ht="48" thickBot="1" x14ac:dyDescent="0.3">
      <c r="A72" s="193" t="s">
        <v>63</v>
      </c>
      <c r="B72" s="81">
        <f>SUM(B73:B74)</f>
        <v>4</v>
      </c>
      <c r="C72" s="81">
        <f>SUM(C73:C74)</f>
        <v>4</v>
      </c>
      <c r="D72" s="81">
        <f>SUM(D73:D74)</f>
        <v>2</v>
      </c>
      <c r="E72" s="82">
        <f>(D72/B72)</f>
        <v>0.5</v>
      </c>
      <c r="F72" s="81" t="str">
        <f>IF(E72&gt;=0.5,"Đạt","Không đạt")</f>
        <v>Đạt</v>
      </c>
      <c r="G72" s="81">
        <f>SUM(G73:G74)</f>
        <v>2</v>
      </c>
      <c r="H72" s="81">
        <f>SUM(H73:H74)</f>
        <v>2</v>
      </c>
      <c r="I72" s="83">
        <f t="shared" si="0"/>
        <v>0.5</v>
      </c>
      <c r="J72" s="81" t="str">
        <f>IF(I72&gt;=0.5,"Đạt","Không đạt")</f>
        <v>Đạt</v>
      </c>
    </row>
    <row r="73" spans="1:10" ht="24.75" thickBot="1" x14ac:dyDescent="0.3">
      <c r="A73" s="136" t="s">
        <v>53</v>
      </c>
      <c r="B73" s="99">
        <v>2</v>
      </c>
      <c r="C73" s="71">
        <v>2</v>
      </c>
      <c r="D73" s="186">
        <v>2</v>
      </c>
      <c r="E73" s="101">
        <f t="shared" ref="E73:E74" si="14">(D73/B73)</f>
        <v>1</v>
      </c>
      <c r="F73" s="108" t="s">
        <v>119</v>
      </c>
      <c r="G73" s="187">
        <v>2</v>
      </c>
      <c r="H73" s="188">
        <v>2</v>
      </c>
      <c r="I73" s="73">
        <f t="shared" si="0"/>
        <v>1</v>
      </c>
      <c r="J73" s="124" t="s">
        <v>183</v>
      </c>
    </row>
    <row r="74" spans="1:10" ht="36.75" thickBot="1" x14ac:dyDescent="0.3">
      <c r="A74" s="136" t="s">
        <v>54</v>
      </c>
      <c r="B74" s="99">
        <v>2</v>
      </c>
      <c r="C74" s="71">
        <v>2</v>
      </c>
      <c r="D74" s="186">
        <v>0</v>
      </c>
      <c r="E74" s="101">
        <f t="shared" si="14"/>
        <v>0</v>
      </c>
      <c r="F74" s="108"/>
      <c r="G74" s="187">
        <v>0</v>
      </c>
      <c r="H74" s="188">
        <v>0</v>
      </c>
      <c r="I74" s="73">
        <f t="shared" si="0"/>
        <v>0</v>
      </c>
      <c r="J74" s="124" t="s">
        <v>439</v>
      </c>
    </row>
    <row r="75" spans="1:10" s="17" customFormat="1" ht="32.25" thickBot="1" x14ac:dyDescent="0.3">
      <c r="A75" s="193" t="s">
        <v>62</v>
      </c>
      <c r="B75" s="81">
        <f>SUM(B76:B77)</f>
        <v>4</v>
      </c>
      <c r="C75" s="81">
        <f>SUM(C76:C77)</f>
        <v>4</v>
      </c>
      <c r="D75" s="81">
        <f>SUM(D76:D77)</f>
        <v>2</v>
      </c>
      <c r="E75" s="82">
        <f>(D75/B75)</f>
        <v>0.5</v>
      </c>
      <c r="F75" s="81" t="str">
        <f>IF(E75&gt;=0.5,"Đạt","Không đạt")</f>
        <v>Đạt</v>
      </c>
      <c r="G75" s="81">
        <f>SUM(G76:G77)</f>
        <v>2</v>
      </c>
      <c r="H75" s="81">
        <f>SUM(H76:H77)</f>
        <v>2</v>
      </c>
      <c r="I75" s="83">
        <f t="shared" si="0"/>
        <v>0.5</v>
      </c>
      <c r="J75" s="81" t="str">
        <f>IF(I75&gt;=0.5,"Đạt","Không đạt")</f>
        <v>Đạt</v>
      </c>
    </row>
    <row r="76" spans="1:10" ht="36.75" thickBot="1" x14ac:dyDescent="0.3">
      <c r="A76" s="136" t="s">
        <v>55</v>
      </c>
      <c r="B76" s="99">
        <v>2</v>
      </c>
      <c r="C76" s="71">
        <v>2</v>
      </c>
      <c r="D76" s="186">
        <v>2</v>
      </c>
      <c r="E76" s="101">
        <f t="shared" ref="E76:E77" si="15">(D76/B76)</f>
        <v>1</v>
      </c>
      <c r="F76" s="108" t="s">
        <v>120</v>
      </c>
      <c r="G76" s="187">
        <v>2</v>
      </c>
      <c r="H76" s="188">
        <v>2</v>
      </c>
      <c r="I76" s="73">
        <f t="shared" si="0"/>
        <v>1</v>
      </c>
      <c r="J76" s="124" t="s">
        <v>275</v>
      </c>
    </row>
    <row r="77" spans="1:10" ht="36.75" thickBot="1" x14ac:dyDescent="0.3">
      <c r="A77" s="136" t="s">
        <v>56</v>
      </c>
      <c r="B77" s="99">
        <v>2</v>
      </c>
      <c r="C77" s="71">
        <v>2</v>
      </c>
      <c r="D77" s="186">
        <v>0</v>
      </c>
      <c r="E77" s="101">
        <f t="shared" si="15"/>
        <v>0</v>
      </c>
      <c r="F77" s="108"/>
      <c r="G77" s="187">
        <v>0</v>
      </c>
      <c r="H77" s="188">
        <v>0</v>
      </c>
      <c r="I77" s="73">
        <f t="shared" si="0"/>
        <v>0</v>
      </c>
      <c r="J77" s="124" t="s">
        <v>440</v>
      </c>
    </row>
    <row r="78" spans="1:10" ht="16.5" thickBot="1" x14ac:dyDescent="0.3">
      <c r="A78" s="195" t="s">
        <v>57</v>
      </c>
      <c r="B78" s="98">
        <f>SUM(B16,B30,B66)</f>
        <v>88</v>
      </c>
      <c r="C78" s="62">
        <f>SUM(C16,C30,C66)</f>
        <v>88</v>
      </c>
      <c r="D78" s="69">
        <f>SUM(D16,D30,D66)</f>
        <v>73</v>
      </c>
      <c r="E78" s="109">
        <f>(D78/B78)</f>
        <v>0.82954545454545459</v>
      </c>
      <c r="F78" s="60"/>
      <c r="G78" s="110">
        <f>SUM(G16,G30,G66)</f>
        <v>61</v>
      </c>
      <c r="H78" s="69">
        <f>SUM(H16,H30,H66)</f>
        <v>61</v>
      </c>
      <c r="I78" s="109">
        <f t="shared" si="0"/>
        <v>0.69318181818181823</v>
      </c>
      <c r="J78" s="60"/>
    </row>
    <row r="79" spans="1:10" ht="16.5" thickBot="1" x14ac:dyDescent="0.3">
      <c r="A79" s="195" t="s">
        <v>58</v>
      </c>
      <c r="B79" s="98">
        <v>100</v>
      </c>
      <c r="C79" s="62">
        <f>(C78*B79)/B78</f>
        <v>100</v>
      </c>
      <c r="D79" s="70">
        <f>(D78*B79)/B78</f>
        <v>82.954545454545453</v>
      </c>
      <c r="E79" s="109">
        <f>(D79/B79)</f>
        <v>0.82954545454545459</v>
      </c>
      <c r="F79" s="60"/>
      <c r="G79" s="112">
        <f>(G78/B78)*100</f>
        <v>69.318181818181827</v>
      </c>
      <c r="H79" s="70">
        <f>(H78*B79)/B78</f>
        <v>69.318181818181813</v>
      </c>
      <c r="I79" s="109">
        <f t="shared" si="0"/>
        <v>0.69318181818181812</v>
      </c>
      <c r="J79" s="60"/>
    </row>
    <row r="80" spans="1:10" ht="36" customHeight="1" thickBot="1" x14ac:dyDescent="0.3">
      <c r="A80" s="195" t="s">
        <v>59</v>
      </c>
      <c r="B80" s="195"/>
      <c r="C80" s="195"/>
      <c r="D80" s="21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18"/>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60"/>
      <c r="H80" s="21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18"/>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23" t="s">
        <v>442</v>
      </c>
      <c r="B86" s="223"/>
      <c r="C86" s="223"/>
      <c r="D86" s="223"/>
      <c r="I86" s="224" t="s">
        <v>441</v>
      </c>
      <c r="J86" s="225"/>
    </row>
    <row r="87" spans="1:10" ht="16.899999999999999" x14ac:dyDescent="0.3">
      <c r="B87" s="30"/>
      <c r="C87" s="30"/>
      <c r="D87" s="36"/>
      <c r="E87" s="36"/>
    </row>
    <row r="88" spans="1:10" ht="16.899999999999999" x14ac:dyDescent="0.3">
      <c r="B88" s="31"/>
      <c r="C88" s="31"/>
      <c r="D88" s="37"/>
      <c r="E88" s="37"/>
    </row>
    <row r="89" spans="1:10" ht="16.5" x14ac:dyDescent="0.25">
      <c r="B89" s="32"/>
      <c r="C89" s="32"/>
      <c r="D89" s="38"/>
      <c r="E89" s="38"/>
    </row>
  </sheetData>
  <mergeCells count="17">
    <mergeCell ref="A6:J6"/>
    <mergeCell ref="A7:J7"/>
    <mergeCell ref="A8:J8"/>
    <mergeCell ref="A9:J9"/>
    <mergeCell ref="A10:J10"/>
    <mergeCell ref="A12:J12"/>
    <mergeCell ref="A14:A15"/>
    <mergeCell ref="B14:B15"/>
    <mergeCell ref="C14:C15"/>
    <mergeCell ref="D14:F14"/>
    <mergeCell ref="G14:J14"/>
    <mergeCell ref="D80:E80"/>
    <mergeCell ref="H80:I80"/>
    <mergeCell ref="A82:E82"/>
    <mergeCell ref="H82:J82"/>
    <mergeCell ref="A86:D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topLeftCell="A78" zoomScale="130" zoomScaleNormal="130" workbookViewId="0">
      <selection activeCell="G88" sqref="G87:G8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9" customWidth="1"/>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84</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52" t="s">
        <v>82</v>
      </c>
      <c r="B11" s="52"/>
      <c r="C11" s="52"/>
      <c r="D11" s="52"/>
      <c r="E11" s="52"/>
      <c r="F11" s="52"/>
      <c r="G11" s="52"/>
      <c r="H11" s="52"/>
      <c r="I11" s="52"/>
      <c r="J11" s="52"/>
    </row>
    <row r="12" spans="1:13" ht="54" customHeight="1" x14ac:dyDescent="0.25">
      <c r="A12" s="226" t="s">
        <v>86</v>
      </c>
      <c r="B12" s="226"/>
      <c r="C12" s="226"/>
      <c r="D12" s="226"/>
      <c r="E12" s="226"/>
      <c r="F12" s="226"/>
      <c r="G12" s="226"/>
      <c r="H12" s="226"/>
      <c r="I12" s="226"/>
      <c r="J12" s="226"/>
    </row>
    <row r="13" spans="1:13" ht="9.6" customHeight="1" thickBot="1" x14ac:dyDescent="0.5">
      <c r="B13" s="18"/>
      <c r="C13" s="18"/>
      <c r="D13" s="33"/>
      <c r="E13" s="33"/>
      <c r="F13" s="18"/>
      <c r="G13" s="18"/>
      <c r="H13" s="18"/>
      <c r="I13" s="18"/>
      <c r="J13" s="48"/>
    </row>
    <row r="14" spans="1:13" ht="17.45" customHeight="1" thickBot="1" x14ac:dyDescent="0.3">
      <c r="A14" s="231" t="s">
        <v>0</v>
      </c>
      <c r="B14" s="231" t="s">
        <v>1</v>
      </c>
      <c r="C14" s="231" t="s">
        <v>1</v>
      </c>
      <c r="D14" s="233" t="s">
        <v>2</v>
      </c>
      <c r="E14" s="234"/>
      <c r="F14" s="235"/>
      <c r="G14" s="233" t="s">
        <v>3</v>
      </c>
      <c r="H14" s="234"/>
      <c r="I14" s="234"/>
      <c r="J14" s="235"/>
      <c r="M14" s="19"/>
    </row>
    <row r="15" spans="1:13" ht="158.25" thickBot="1" x14ac:dyDescent="0.3">
      <c r="A15" s="232"/>
      <c r="B15" s="232"/>
      <c r="C15" s="232"/>
      <c r="D15" s="34" t="s">
        <v>71</v>
      </c>
      <c r="E15" s="34"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39" t="str">
        <f>IF(E16&gt;=0.5,"Đạt","Không đạt")</f>
        <v>Đạt</v>
      </c>
      <c r="G16" s="21">
        <f>SUM(G17,G24,G27)</f>
        <v>19</v>
      </c>
      <c r="H16" s="21">
        <f>SUM(H17,H24,H27)</f>
        <v>18</v>
      </c>
      <c r="I16" s="22">
        <f t="shared" ref="I16:I79" si="0">(H16/B16)</f>
        <v>0.9</v>
      </c>
      <c r="J16" s="39"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72.5" thickBot="1" x14ac:dyDescent="0.3">
      <c r="A18" s="4" t="s">
        <v>6</v>
      </c>
      <c r="B18" s="41">
        <v>2</v>
      </c>
      <c r="C18" s="3">
        <v>2</v>
      </c>
      <c r="D18" s="35">
        <v>2</v>
      </c>
      <c r="E18" s="43">
        <f>(D18/B18)</f>
        <v>1</v>
      </c>
      <c r="F18" s="155" t="s">
        <v>358</v>
      </c>
      <c r="G18" s="54">
        <v>2</v>
      </c>
      <c r="H18" s="15">
        <v>2</v>
      </c>
      <c r="I18" s="16">
        <f t="shared" si="0"/>
        <v>1</v>
      </c>
      <c r="J18" s="155" t="s">
        <v>358</v>
      </c>
    </row>
    <row r="19" spans="1:10" ht="108.75" thickBot="1" x14ac:dyDescent="0.3">
      <c r="A19" s="6" t="s">
        <v>7</v>
      </c>
      <c r="B19" s="41">
        <v>2</v>
      </c>
      <c r="C19" s="3">
        <v>2</v>
      </c>
      <c r="D19" s="35">
        <v>2</v>
      </c>
      <c r="E19" s="43">
        <f t="shared" ref="E19:E23" si="1">(D19/B19)</f>
        <v>1</v>
      </c>
      <c r="F19" s="63" t="s">
        <v>354</v>
      </c>
      <c r="G19" s="54">
        <v>2</v>
      </c>
      <c r="H19" s="15">
        <v>2</v>
      </c>
      <c r="I19" s="16">
        <f t="shared" si="0"/>
        <v>1</v>
      </c>
      <c r="J19" s="63" t="s">
        <v>354</v>
      </c>
    </row>
    <row r="20" spans="1:10" ht="84.75" thickBot="1" x14ac:dyDescent="0.3">
      <c r="A20" s="6" t="s">
        <v>8</v>
      </c>
      <c r="B20" s="41">
        <v>2</v>
      </c>
      <c r="C20" s="3">
        <v>2</v>
      </c>
      <c r="D20" s="35">
        <v>2</v>
      </c>
      <c r="E20" s="43">
        <f t="shared" si="1"/>
        <v>1</v>
      </c>
      <c r="F20" s="63" t="s">
        <v>355</v>
      </c>
      <c r="G20" s="54">
        <v>2</v>
      </c>
      <c r="H20" s="15">
        <v>2</v>
      </c>
      <c r="I20" s="16">
        <f t="shared" si="0"/>
        <v>1</v>
      </c>
      <c r="J20" s="63" t="s">
        <v>355</v>
      </c>
    </row>
    <row r="21" spans="1:10" ht="72.75" thickBot="1" x14ac:dyDescent="0.3">
      <c r="A21" s="6" t="s">
        <v>9</v>
      </c>
      <c r="B21" s="41">
        <v>2</v>
      </c>
      <c r="C21" s="3">
        <v>2</v>
      </c>
      <c r="D21" s="35">
        <v>2</v>
      </c>
      <c r="E21" s="43">
        <f t="shared" si="1"/>
        <v>1</v>
      </c>
      <c r="F21" s="63" t="s">
        <v>356</v>
      </c>
      <c r="G21" s="54">
        <v>2</v>
      </c>
      <c r="H21" s="15">
        <v>2</v>
      </c>
      <c r="I21" s="16">
        <f t="shared" si="0"/>
        <v>1</v>
      </c>
      <c r="J21" s="63" t="s">
        <v>443</v>
      </c>
    </row>
    <row r="22" spans="1:10" ht="36.75" thickBot="1" x14ac:dyDescent="0.3">
      <c r="A22" s="6" t="s">
        <v>10</v>
      </c>
      <c r="B22" s="41">
        <v>2</v>
      </c>
      <c r="C22" s="3">
        <v>2</v>
      </c>
      <c r="D22" s="35">
        <v>2</v>
      </c>
      <c r="E22" s="43">
        <f t="shared" si="1"/>
        <v>1</v>
      </c>
      <c r="F22" s="63" t="s">
        <v>357</v>
      </c>
      <c r="G22" s="54">
        <v>2</v>
      </c>
      <c r="H22" s="15">
        <v>2</v>
      </c>
      <c r="I22" s="16">
        <f t="shared" si="0"/>
        <v>1</v>
      </c>
      <c r="J22" s="63" t="s">
        <v>357</v>
      </c>
    </row>
    <row r="23" spans="1:10" ht="60.75" thickBot="1" x14ac:dyDescent="0.3">
      <c r="A23" s="6" t="s">
        <v>11</v>
      </c>
      <c r="B23" s="41">
        <v>2</v>
      </c>
      <c r="C23" s="3">
        <v>2</v>
      </c>
      <c r="D23" s="35">
        <v>2</v>
      </c>
      <c r="E23" s="43">
        <f t="shared" si="1"/>
        <v>1</v>
      </c>
      <c r="F23" s="63" t="s">
        <v>395</v>
      </c>
      <c r="G23" s="54">
        <v>2</v>
      </c>
      <c r="H23" s="15">
        <v>2</v>
      </c>
      <c r="I23" s="16">
        <f t="shared" si="0"/>
        <v>1</v>
      </c>
      <c r="J23" s="63" t="s">
        <v>395</v>
      </c>
    </row>
    <row r="24" spans="1:10" s="17" customFormat="1" ht="32.25" thickBot="1" x14ac:dyDescent="0.3">
      <c r="A24" s="23" t="s">
        <v>12</v>
      </c>
      <c r="B24" s="24">
        <f>SUM(B25:B26)</f>
        <v>4</v>
      </c>
      <c r="C24" s="24">
        <f>SUM(C25:C26)</f>
        <v>4</v>
      </c>
      <c r="D24" s="24">
        <f>SUM(D25:D26)</f>
        <v>4</v>
      </c>
      <c r="E24" s="25">
        <f>(D24/B24)</f>
        <v>1</v>
      </c>
      <c r="F24" s="81" t="str">
        <f>IF(E24&gt;=0.5,"Đạt","Không đạt")</f>
        <v>Đạt</v>
      </c>
      <c r="G24" s="24">
        <f>SUM(G25:G26)</f>
        <v>4</v>
      </c>
      <c r="H24" s="24">
        <f>SUM(H25:H26)</f>
        <v>4</v>
      </c>
      <c r="I24" s="26">
        <f>(H24/B24)</f>
        <v>1</v>
      </c>
      <c r="J24" s="44" t="str">
        <f>IF(I24&gt;=0.5,"Đạt","Không đạt")</f>
        <v>Đạt</v>
      </c>
    </row>
    <row r="25" spans="1:10" ht="264.75" thickBot="1" x14ac:dyDescent="0.3">
      <c r="A25" s="6" t="s">
        <v>70</v>
      </c>
      <c r="B25" s="42">
        <v>2</v>
      </c>
      <c r="C25" s="7">
        <v>2</v>
      </c>
      <c r="D25" s="35">
        <v>2</v>
      </c>
      <c r="E25" s="43">
        <f t="shared" ref="E25:E26" si="2">(D25/B25)</f>
        <v>1</v>
      </c>
      <c r="F25" s="63" t="s">
        <v>396</v>
      </c>
      <c r="G25" s="54">
        <v>2</v>
      </c>
      <c r="H25" s="15">
        <v>2</v>
      </c>
      <c r="I25" s="16">
        <f t="shared" si="0"/>
        <v>1</v>
      </c>
      <c r="J25" s="63" t="s">
        <v>396</v>
      </c>
    </row>
    <row r="26" spans="1:10" ht="64.5" thickBot="1" x14ac:dyDescent="0.3">
      <c r="A26" s="4" t="s">
        <v>13</v>
      </c>
      <c r="B26" s="41">
        <v>2</v>
      </c>
      <c r="C26" s="3">
        <v>2</v>
      </c>
      <c r="D26" s="35">
        <v>2</v>
      </c>
      <c r="E26" s="43">
        <f t="shared" si="2"/>
        <v>1</v>
      </c>
      <c r="F26" s="63" t="s">
        <v>397</v>
      </c>
      <c r="G26" s="54">
        <v>2</v>
      </c>
      <c r="H26" s="15">
        <v>2</v>
      </c>
      <c r="I26" s="16">
        <f t="shared" si="0"/>
        <v>1</v>
      </c>
      <c r="J26" s="63" t="s">
        <v>397</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3</v>
      </c>
      <c r="H27" s="24">
        <f>SUM(H28:H29)</f>
        <v>2</v>
      </c>
      <c r="I27" s="26">
        <f>(H27/B27)</f>
        <v>0.5</v>
      </c>
      <c r="J27" s="45" t="str">
        <f>IF(I27&gt;=0.5,"Đạt","Không đạt")</f>
        <v>Đạt</v>
      </c>
    </row>
    <row r="28" spans="1:10" ht="96.75" thickBot="1" x14ac:dyDescent="0.3">
      <c r="A28" s="6" t="s">
        <v>15</v>
      </c>
      <c r="B28" s="41">
        <v>2</v>
      </c>
      <c r="C28" s="3">
        <v>2</v>
      </c>
      <c r="D28" s="35">
        <v>0</v>
      </c>
      <c r="E28" s="43">
        <f t="shared" ref="E28:E29" si="3">(D28/B28)</f>
        <v>0</v>
      </c>
      <c r="F28" s="63" t="s">
        <v>398</v>
      </c>
      <c r="G28" s="54">
        <v>1</v>
      </c>
      <c r="H28" s="15">
        <v>0</v>
      </c>
      <c r="I28" s="16">
        <f t="shared" si="0"/>
        <v>0</v>
      </c>
      <c r="J28" s="196" t="s">
        <v>360</v>
      </c>
    </row>
    <row r="29" spans="1:10" ht="60.75" thickBot="1" x14ac:dyDescent="0.3">
      <c r="A29" s="4" t="s">
        <v>16</v>
      </c>
      <c r="B29" s="41">
        <v>2</v>
      </c>
      <c r="C29" s="3">
        <v>2</v>
      </c>
      <c r="D29" s="35">
        <v>2</v>
      </c>
      <c r="E29" s="43">
        <f t="shared" si="3"/>
        <v>1</v>
      </c>
      <c r="F29" s="63" t="s">
        <v>359</v>
      </c>
      <c r="G29" s="54">
        <v>2</v>
      </c>
      <c r="H29" s="15">
        <v>2</v>
      </c>
      <c r="I29" s="16">
        <f t="shared" si="0"/>
        <v>1</v>
      </c>
      <c r="J29" s="63" t="s">
        <v>361</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39" t="str">
        <f>IF(E30&gt;=0.5,"Đạt","Không đạt")</f>
        <v>Đạt</v>
      </c>
      <c r="G30" s="21">
        <f>SUM(G31,G34,G41,G46,G49,G52,G55,G60,G63)</f>
        <v>50</v>
      </c>
      <c r="H30" s="21">
        <f>SUM(H31,H34,H41,H46,H49,H52,H55,H60,H63)</f>
        <v>48</v>
      </c>
      <c r="I30" s="22">
        <f t="shared" si="0"/>
        <v>0.92307692307692313</v>
      </c>
      <c r="J30" s="46" t="str">
        <f>IF(I30&gt;=0.5,"Đạt","Không đạt")</f>
        <v>Đạt</v>
      </c>
    </row>
    <row r="31" spans="1:10" s="17" customFormat="1" ht="54" customHeight="1"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7" t="str">
        <f>IF(I31&gt;=0.5,"Đạt","Không đạt")</f>
        <v>Đạt</v>
      </c>
    </row>
    <row r="32" spans="1:10" ht="108.75" thickBot="1" x14ac:dyDescent="0.3">
      <c r="A32" s="6" t="s">
        <v>19</v>
      </c>
      <c r="B32" s="41">
        <v>2</v>
      </c>
      <c r="C32" s="3">
        <v>2</v>
      </c>
      <c r="D32" s="35">
        <v>2</v>
      </c>
      <c r="E32" s="43">
        <f t="shared" ref="E32:E33" si="4">(D32/B32)</f>
        <v>1</v>
      </c>
      <c r="F32" s="63" t="s">
        <v>399</v>
      </c>
      <c r="G32" s="54">
        <v>2</v>
      </c>
      <c r="H32" s="15">
        <v>2</v>
      </c>
      <c r="I32" s="16">
        <f t="shared" si="0"/>
        <v>1</v>
      </c>
      <c r="J32" s="63" t="s">
        <v>399</v>
      </c>
    </row>
    <row r="33" spans="1:10" ht="24.75" thickBot="1" x14ac:dyDescent="0.3">
      <c r="A33" s="6" t="s">
        <v>20</v>
      </c>
      <c r="B33" s="41">
        <v>2</v>
      </c>
      <c r="C33" s="3">
        <v>2</v>
      </c>
      <c r="D33" s="35">
        <v>2</v>
      </c>
      <c r="E33" s="43">
        <f t="shared" si="4"/>
        <v>1</v>
      </c>
      <c r="F33" s="63" t="s">
        <v>362</v>
      </c>
      <c r="G33" s="54">
        <v>2</v>
      </c>
      <c r="H33" s="15">
        <v>2</v>
      </c>
      <c r="I33" s="16">
        <f t="shared" si="0"/>
        <v>1</v>
      </c>
      <c r="J33" s="63" t="s">
        <v>362</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05" t="str">
        <f>IF(I34&gt;=0.5,"Đạt","Không đạt")</f>
        <v>Đạt</v>
      </c>
    </row>
    <row r="35" spans="1:10" ht="51.75" thickBot="1" x14ac:dyDescent="0.3">
      <c r="A35" s="8" t="s">
        <v>22</v>
      </c>
      <c r="B35" s="41">
        <v>2</v>
      </c>
      <c r="C35" s="3">
        <v>2</v>
      </c>
      <c r="D35" s="35">
        <v>2</v>
      </c>
      <c r="E35" s="43">
        <f t="shared" ref="E35:E40" si="5">(D35/B35)</f>
        <v>1</v>
      </c>
      <c r="F35" s="63" t="s">
        <v>94</v>
      </c>
      <c r="G35" s="54">
        <v>2</v>
      </c>
      <c r="H35" s="15">
        <v>2</v>
      </c>
      <c r="I35" s="16">
        <f t="shared" si="0"/>
        <v>1</v>
      </c>
      <c r="J35" s="63" t="s">
        <v>94</v>
      </c>
    </row>
    <row r="36" spans="1:10" ht="36.75" thickBot="1" x14ac:dyDescent="0.3">
      <c r="A36" s="6" t="s">
        <v>23</v>
      </c>
      <c r="B36" s="41">
        <v>2</v>
      </c>
      <c r="C36" s="3">
        <v>2</v>
      </c>
      <c r="D36" s="35">
        <v>2</v>
      </c>
      <c r="E36" s="43">
        <f t="shared" si="5"/>
        <v>1</v>
      </c>
      <c r="F36" s="63" t="s">
        <v>95</v>
      </c>
      <c r="G36" s="54">
        <v>2</v>
      </c>
      <c r="H36" s="15">
        <v>2</v>
      </c>
      <c r="I36" s="16">
        <f t="shared" si="0"/>
        <v>1</v>
      </c>
      <c r="J36" s="63" t="s">
        <v>363</v>
      </c>
    </row>
    <row r="37" spans="1:10" ht="48.75" thickBot="1" x14ac:dyDescent="0.3">
      <c r="A37" s="6" t="s">
        <v>24</v>
      </c>
      <c r="B37" s="41">
        <v>2</v>
      </c>
      <c r="C37" s="3">
        <v>2</v>
      </c>
      <c r="D37" s="35">
        <v>2</v>
      </c>
      <c r="E37" s="43">
        <f t="shared" si="5"/>
        <v>1</v>
      </c>
      <c r="F37" s="63" t="s">
        <v>128</v>
      </c>
      <c r="G37" s="54">
        <v>2</v>
      </c>
      <c r="H37" s="15">
        <v>2</v>
      </c>
      <c r="I37" s="16">
        <f t="shared" si="0"/>
        <v>1</v>
      </c>
      <c r="J37" s="183" t="s">
        <v>270</v>
      </c>
    </row>
    <row r="38" spans="1:10" ht="72.75" thickBot="1" x14ac:dyDescent="0.3">
      <c r="A38" s="6" t="s">
        <v>25</v>
      </c>
      <c r="B38" s="41">
        <v>2</v>
      </c>
      <c r="C38" s="3">
        <v>2</v>
      </c>
      <c r="D38" s="35">
        <v>2</v>
      </c>
      <c r="E38" s="43">
        <f t="shared" si="5"/>
        <v>1</v>
      </c>
      <c r="F38" s="63" t="s">
        <v>270</v>
      </c>
      <c r="G38" s="54">
        <v>2</v>
      </c>
      <c r="H38" s="15">
        <v>2</v>
      </c>
      <c r="I38" s="197">
        <f t="shared" si="0"/>
        <v>1</v>
      </c>
      <c r="J38" s="124" t="s">
        <v>366</v>
      </c>
    </row>
    <row r="39" spans="1:10" ht="36.75" thickBot="1" x14ac:dyDescent="0.3">
      <c r="A39" s="6" t="s">
        <v>26</v>
      </c>
      <c r="B39" s="41">
        <v>2</v>
      </c>
      <c r="C39" s="3">
        <v>2</v>
      </c>
      <c r="D39" s="35">
        <v>2</v>
      </c>
      <c r="E39" s="43">
        <f t="shared" si="5"/>
        <v>1</v>
      </c>
      <c r="F39" s="63" t="s">
        <v>289</v>
      </c>
      <c r="G39" s="54">
        <v>2</v>
      </c>
      <c r="H39" s="15">
        <v>2</v>
      </c>
      <c r="I39" s="16">
        <f t="shared" si="0"/>
        <v>1</v>
      </c>
      <c r="J39" s="184" t="s">
        <v>400</v>
      </c>
    </row>
    <row r="40" spans="1:10" ht="60.75" thickBot="1" x14ac:dyDescent="0.3">
      <c r="A40" s="6" t="s">
        <v>27</v>
      </c>
      <c r="B40" s="41">
        <v>2</v>
      </c>
      <c r="C40" s="3">
        <v>2</v>
      </c>
      <c r="D40" s="35">
        <v>2</v>
      </c>
      <c r="E40" s="43">
        <f t="shared" si="5"/>
        <v>1</v>
      </c>
      <c r="F40" s="63" t="s">
        <v>364</v>
      </c>
      <c r="G40" s="54">
        <v>2</v>
      </c>
      <c r="H40" s="15">
        <v>2</v>
      </c>
      <c r="I40" s="16">
        <f t="shared" si="0"/>
        <v>1</v>
      </c>
      <c r="J40" s="63" t="s">
        <v>364</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7" t="str">
        <f>IF(I41&gt;=0.5,"Đạt","Không đạt")</f>
        <v>Đạt</v>
      </c>
    </row>
    <row r="42" spans="1:10" ht="60.75" thickBot="1" x14ac:dyDescent="0.3">
      <c r="A42" s="6" t="s">
        <v>29</v>
      </c>
      <c r="B42" s="41">
        <v>2</v>
      </c>
      <c r="C42" s="3">
        <v>2</v>
      </c>
      <c r="D42" s="35">
        <v>2</v>
      </c>
      <c r="E42" s="43">
        <f t="shared" ref="E42:E45" si="6">(D42/B42)</f>
        <v>1</v>
      </c>
      <c r="F42" s="63" t="s">
        <v>273</v>
      </c>
      <c r="G42" s="54">
        <v>2</v>
      </c>
      <c r="H42" s="15">
        <v>2</v>
      </c>
      <c r="I42" s="16">
        <f t="shared" si="0"/>
        <v>1</v>
      </c>
      <c r="J42" s="63" t="s">
        <v>367</v>
      </c>
    </row>
    <row r="43" spans="1:10" ht="36.75" thickBot="1" x14ac:dyDescent="0.3">
      <c r="A43" s="6" t="s">
        <v>30</v>
      </c>
      <c r="B43" s="41">
        <v>2</v>
      </c>
      <c r="C43" s="3">
        <v>2</v>
      </c>
      <c r="D43" s="35">
        <v>2</v>
      </c>
      <c r="E43" s="43">
        <f t="shared" si="6"/>
        <v>1</v>
      </c>
      <c r="F43" s="63" t="s">
        <v>280</v>
      </c>
      <c r="G43" s="54">
        <v>2</v>
      </c>
      <c r="H43" s="15">
        <v>2</v>
      </c>
      <c r="I43" s="16">
        <f t="shared" si="0"/>
        <v>1</v>
      </c>
      <c r="J43" s="63" t="s">
        <v>280</v>
      </c>
    </row>
    <row r="44" spans="1:10" ht="48.75" thickBot="1" x14ac:dyDescent="0.3">
      <c r="A44" s="6" t="s">
        <v>31</v>
      </c>
      <c r="B44" s="41">
        <v>2</v>
      </c>
      <c r="C44" s="3">
        <v>2</v>
      </c>
      <c r="D44" s="35">
        <v>2</v>
      </c>
      <c r="E44" s="43">
        <f t="shared" si="6"/>
        <v>1</v>
      </c>
      <c r="F44" s="63" t="s">
        <v>102</v>
      </c>
      <c r="G44" s="54">
        <v>2</v>
      </c>
      <c r="H44" s="15">
        <v>2</v>
      </c>
      <c r="I44" s="16">
        <f t="shared" si="0"/>
        <v>1</v>
      </c>
      <c r="J44" s="63" t="s">
        <v>102</v>
      </c>
    </row>
    <row r="45" spans="1:10" ht="84.75" thickBot="1" x14ac:dyDescent="0.3">
      <c r="A45" s="6" t="s">
        <v>32</v>
      </c>
      <c r="B45" s="41">
        <v>2</v>
      </c>
      <c r="C45" s="3">
        <v>2</v>
      </c>
      <c r="D45" s="35">
        <v>2</v>
      </c>
      <c r="E45" s="43">
        <f t="shared" si="6"/>
        <v>1</v>
      </c>
      <c r="F45" s="63" t="s">
        <v>102</v>
      </c>
      <c r="G45" s="54">
        <v>2</v>
      </c>
      <c r="H45" s="15">
        <v>2</v>
      </c>
      <c r="I45" s="16">
        <f t="shared" si="0"/>
        <v>1</v>
      </c>
      <c r="J45" s="155" t="s">
        <v>365</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05" t="str">
        <f>IF(I46&gt;=0.5,"Đạt","Không đạt")</f>
        <v>Đạt</v>
      </c>
    </row>
    <row r="47" spans="1:10" ht="60.75" thickBot="1" x14ac:dyDescent="0.3">
      <c r="A47" s="6" t="s">
        <v>33</v>
      </c>
      <c r="B47" s="41">
        <v>2</v>
      </c>
      <c r="C47" s="3">
        <v>2</v>
      </c>
      <c r="D47" s="35">
        <v>2</v>
      </c>
      <c r="E47" s="43">
        <f t="shared" ref="E47:E48" si="7">(D47/B47)</f>
        <v>1</v>
      </c>
      <c r="F47" s="63" t="s">
        <v>103</v>
      </c>
      <c r="G47" s="54">
        <v>2</v>
      </c>
      <c r="H47" s="15">
        <v>2</v>
      </c>
      <c r="I47" s="16">
        <f t="shared" si="0"/>
        <v>1</v>
      </c>
      <c r="J47" s="155" t="s">
        <v>274</v>
      </c>
    </row>
    <row r="48" spans="1:10" ht="60.75" thickBot="1" x14ac:dyDescent="0.3">
      <c r="A48" s="6" t="s">
        <v>34</v>
      </c>
      <c r="B48" s="41">
        <v>2</v>
      </c>
      <c r="C48" s="3">
        <v>2</v>
      </c>
      <c r="D48" s="35">
        <v>2</v>
      </c>
      <c r="E48" s="43">
        <f t="shared" si="7"/>
        <v>1</v>
      </c>
      <c r="F48" s="63" t="s">
        <v>103</v>
      </c>
      <c r="G48" s="54">
        <v>2</v>
      </c>
      <c r="H48" s="15">
        <v>2</v>
      </c>
      <c r="I48" s="16">
        <f t="shared" si="0"/>
        <v>1</v>
      </c>
      <c r="J48" s="155" t="s">
        <v>274</v>
      </c>
    </row>
    <row r="49" spans="1:10" s="17" customFormat="1" ht="32.25" thickBot="1" x14ac:dyDescent="0.3">
      <c r="A49" s="23" t="s">
        <v>65</v>
      </c>
      <c r="B49" s="24">
        <f>SUM(B50:B51)</f>
        <v>4</v>
      </c>
      <c r="C49" s="24">
        <f>SUM(C50:C51)</f>
        <v>4</v>
      </c>
      <c r="D49" s="24">
        <f>SUM(D50:D51)</f>
        <v>3</v>
      </c>
      <c r="E49" s="25">
        <f>(D49/B49)</f>
        <v>0.75</v>
      </c>
      <c r="F49" s="24" t="str">
        <f>IF(E49&gt;=0.5,"Đạt","Không đạt")</f>
        <v>Đạt</v>
      </c>
      <c r="G49" s="24">
        <f>SUM(G50:G51)</f>
        <v>4</v>
      </c>
      <c r="H49" s="24">
        <f>SUM(H50:H51)</f>
        <v>3</v>
      </c>
      <c r="I49" s="26">
        <f t="shared" si="0"/>
        <v>0.75</v>
      </c>
      <c r="J49" s="47" t="str">
        <f>IF(I49&gt;=0.5,"Đạt","Không đạt")</f>
        <v>Đạt</v>
      </c>
    </row>
    <row r="50" spans="1:10" ht="36.75" thickBot="1" x14ac:dyDescent="0.3">
      <c r="A50" s="6" t="s">
        <v>35</v>
      </c>
      <c r="B50" s="41">
        <v>2</v>
      </c>
      <c r="C50" s="3">
        <v>2</v>
      </c>
      <c r="D50" s="35">
        <v>2</v>
      </c>
      <c r="E50" s="43">
        <f t="shared" ref="E50:E51" si="8">(D50/B50)</f>
        <v>1</v>
      </c>
      <c r="F50" s="63" t="s">
        <v>135</v>
      </c>
      <c r="G50" s="54">
        <v>2</v>
      </c>
      <c r="H50" s="15">
        <v>2</v>
      </c>
      <c r="I50" s="16">
        <f t="shared" si="0"/>
        <v>1</v>
      </c>
      <c r="J50" s="63" t="s">
        <v>135</v>
      </c>
    </row>
    <row r="51" spans="1:10" ht="28.5" thickBot="1" x14ac:dyDescent="0.3">
      <c r="A51" s="4" t="s">
        <v>36</v>
      </c>
      <c r="B51" s="41">
        <v>2</v>
      </c>
      <c r="C51" s="3">
        <v>2</v>
      </c>
      <c r="D51" s="35">
        <v>1</v>
      </c>
      <c r="E51" s="43">
        <f t="shared" si="8"/>
        <v>0.5</v>
      </c>
      <c r="F51" s="63" t="s">
        <v>368</v>
      </c>
      <c r="G51" s="54">
        <v>2</v>
      </c>
      <c r="H51" s="15">
        <v>1</v>
      </c>
      <c r="I51" s="16">
        <f t="shared" si="0"/>
        <v>0.5</v>
      </c>
      <c r="J51" s="63" t="s">
        <v>302</v>
      </c>
    </row>
    <row r="52" spans="1:10" s="17" customFormat="1" ht="51" customHeight="1"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7" t="str">
        <f>IF(I52&gt;=0.5,"Đạt","Không đạt")</f>
        <v>Đạt</v>
      </c>
    </row>
    <row r="53" spans="1:10" ht="55.5" customHeight="1" thickBot="1" x14ac:dyDescent="0.3">
      <c r="A53" s="6" t="s">
        <v>37</v>
      </c>
      <c r="B53" s="41">
        <v>2</v>
      </c>
      <c r="C53" s="3">
        <v>2</v>
      </c>
      <c r="D53" s="35">
        <v>2</v>
      </c>
      <c r="E53" s="43">
        <f t="shared" ref="E53:E54" si="9">(D53/B53)</f>
        <v>1</v>
      </c>
      <c r="F53" s="63" t="s">
        <v>369</v>
      </c>
      <c r="G53" s="54">
        <v>2</v>
      </c>
      <c r="H53" s="15">
        <v>2</v>
      </c>
      <c r="I53" s="16">
        <f t="shared" si="0"/>
        <v>1</v>
      </c>
      <c r="J53" s="118" t="s">
        <v>401</v>
      </c>
    </row>
    <row r="54" spans="1:10" ht="120" customHeight="1" thickBot="1" x14ac:dyDescent="0.3">
      <c r="A54" s="6" t="s">
        <v>38</v>
      </c>
      <c r="B54" s="41">
        <v>2</v>
      </c>
      <c r="C54" s="3">
        <v>2</v>
      </c>
      <c r="D54" s="35">
        <v>2</v>
      </c>
      <c r="E54" s="43">
        <f t="shared" si="9"/>
        <v>1</v>
      </c>
      <c r="F54" s="63" t="s">
        <v>369</v>
      </c>
      <c r="G54" s="54">
        <v>2</v>
      </c>
      <c r="H54" s="15">
        <v>2</v>
      </c>
      <c r="I54" s="16">
        <f t="shared" si="0"/>
        <v>1</v>
      </c>
      <c r="J54" s="198" t="s">
        <v>402</v>
      </c>
    </row>
    <row r="55" spans="1:10" s="17" customFormat="1" ht="48" thickBot="1" x14ac:dyDescent="0.3">
      <c r="A55" s="27" t="s">
        <v>68</v>
      </c>
      <c r="B55" s="24">
        <f>SUM(B56:B59)</f>
        <v>8</v>
      </c>
      <c r="C55" s="24">
        <f>SUM(C56:C59)</f>
        <v>8</v>
      </c>
      <c r="D55" s="24">
        <f>SUM(D56:D59)</f>
        <v>7</v>
      </c>
      <c r="E55" s="25">
        <f>(D55/B55)</f>
        <v>0.875</v>
      </c>
      <c r="F55" s="24" t="str">
        <f>IF(E55&gt;=0.5,"Đạt","Không đạt")</f>
        <v>Đạt</v>
      </c>
      <c r="G55" s="24">
        <f>SUM(G56:G59)</f>
        <v>6</v>
      </c>
      <c r="H55" s="24">
        <f>SUM(H56:H59)</f>
        <v>6</v>
      </c>
      <c r="I55" s="26">
        <f t="shared" si="0"/>
        <v>0.75</v>
      </c>
      <c r="J55" s="47" t="str">
        <f>IF(I55&gt;=0.5,"Đạt","Không đạt")</f>
        <v>Đạt</v>
      </c>
    </row>
    <row r="56" spans="1:10" ht="84.75" thickBot="1" x14ac:dyDescent="0.3">
      <c r="A56" s="6" t="s">
        <v>39</v>
      </c>
      <c r="B56" s="41">
        <v>2</v>
      </c>
      <c r="C56" s="3">
        <v>2</v>
      </c>
      <c r="D56" s="35">
        <v>2</v>
      </c>
      <c r="E56" s="43">
        <f t="shared" ref="E56:E59" si="10">(D56/B56)</f>
        <v>1</v>
      </c>
      <c r="F56" s="63" t="s">
        <v>404</v>
      </c>
      <c r="G56" s="54">
        <v>2</v>
      </c>
      <c r="H56" s="15">
        <v>2</v>
      </c>
      <c r="I56" s="16">
        <f t="shared" si="0"/>
        <v>1</v>
      </c>
      <c r="J56" s="63" t="s">
        <v>403</v>
      </c>
    </row>
    <row r="57" spans="1:10" ht="72.75" thickBot="1" x14ac:dyDescent="0.3">
      <c r="A57" s="6" t="s">
        <v>40</v>
      </c>
      <c r="B57" s="41">
        <v>2</v>
      </c>
      <c r="C57" s="3">
        <v>2</v>
      </c>
      <c r="D57" s="35">
        <v>2</v>
      </c>
      <c r="E57" s="43">
        <f t="shared" si="10"/>
        <v>1</v>
      </c>
      <c r="F57" s="63" t="s">
        <v>405</v>
      </c>
      <c r="G57" s="54">
        <v>2</v>
      </c>
      <c r="H57" s="15">
        <v>2</v>
      </c>
      <c r="I57" s="16">
        <f t="shared" si="0"/>
        <v>1</v>
      </c>
      <c r="J57" s="63" t="s">
        <v>405</v>
      </c>
    </row>
    <row r="58" spans="1:10" ht="48.75" thickBot="1" x14ac:dyDescent="0.3">
      <c r="A58" s="6" t="s">
        <v>41</v>
      </c>
      <c r="B58" s="41">
        <v>2</v>
      </c>
      <c r="C58" s="3">
        <v>2</v>
      </c>
      <c r="D58" s="35">
        <v>2</v>
      </c>
      <c r="E58" s="43">
        <f t="shared" si="10"/>
        <v>1</v>
      </c>
      <c r="F58" s="63" t="s">
        <v>406</v>
      </c>
      <c r="G58" s="54">
        <v>2</v>
      </c>
      <c r="H58" s="15">
        <v>2</v>
      </c>
      <c r="I58" s="16">
        <f t="shared" si="0"/>
        <v>1</v>
      </c>
      <c r="J58" s="63" t="s">
        <v>406</v>
      </c>
    </row>
    <row r="59" spans="1:10" ht="72.75" thickBot="1" x14ac:dyDescent="0.3">
      <c r="A59" s="6" t="s">
        <v>42</v>
      </c>
      <c r="B59" s="41">
        <v>2</v>
      </c>
      <c r="C59" s="3">
        <v>2</v>
      </c>
      <c r="D59" s="35">
        <v>1</v>
      </c>
      <c r="E59" s="43">
        <f t="shared" si="10"/>
        <v>0.5</v>
      </c>
      <c r="F59" s="63" t="s">
        <v>407</v>
      </c>
      <c r="G59" s="54">
        <v>0</v>
      </c>
      <c r="H59" s="15">
        <v>0</v>
      </c>
      <c r="I59" s="16">
        <f t="shared" si="0"/>
        <v>0</v>
      </c>
      <c r="J59" s="155" t="s">
        <v>408</v>
      </c>
    </row>
    <row r="60" spans="1:10" s="17" customFormat="1" ht="48.6"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1">
        <v>2</v>
      </c>
      <c r="C61" s="14">
        <v>2</v>
      </c>
      <c r="D61" s="35">
        <v>2</v>
      </c>
      <c r="E61" s="43">
        <f t="shared" ref="E61:E62" si="11">(D61/B61)</f>
        <v>1</v>
      </c>
      <c r="F61" s="63" t="s">
        <v>409</v>
      </c>
      <c r="G61" s="54">
        <v>2</v>
      </c>
      <c r="H61" s="15">
        <v>2</v>
      </c>
      <c r="I61" s="16">
        <f t="shared" si="0"/>
        <v>1</v>
      </c>
      <c r="J61" s="63" t="s">
        <v>409</v>
      </c>
    </row>
    <row r="62" spans="1:10" ht="84.75" thickBot="1" x14ac:dyDescent="0.3">
      <c r="A62" s="6" t="s">
        <v>44</v>
      </c>
      <c r="B62" s="41">
        <v>2</v>
      </c>
      <c r="C62" s="14">
        <v>2</v>
      </c>
      <c r="D62" s="35">
        <v>2</v>
      </c>
      <c r="E62" s="43">
        <f t="shared" si="11"/>
        <v>1</v>
      </c>
      <c r="F62" s="63" t="s">
        <v>291</v>
      </c>
      <c r="G62" s="54">
        <v>2</v>
      </c>
      <c r="H62" s="15">
        <v>2</v>
      </c>
      <c r="I62" s="16">
        <f t="shared" si="0"/>
        <v>1</v>
      </c>
      <c r="J62" s="63" t="s">
        <v>291</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84.75" thickBot="1" x14ac:dyDescent="0.3">
      <c r="A64" s="9" t="s">
        <v>45</v>
      </c>
      <c r="B64" s="41">
        <v>2</v>
      </c>
      <c r="C64" s="14">
        <v>2</v>
      </c>
      <c r="D64" s="35">
        <v>2</v>
      </c>
      <c r="E64" s="43">
        <f t="shared" ref="E64:E65" si="12">(D64/B64)</f>
        <v>1</v>
      </c>
      <c r="F64" s="63" t="s">
        <v>112</v>
      </c>
      <c r="G64" s="54">
        <v>2</v>
      </c>
      <c r="H64" s="15">
        <v>1</v>
      </c>
      <c r="I64" s="16">
        <f t="shared" si="0"/>
        <v>0.5</v>
      </c>
      <c r="J64" s="63" t="s">
        <v>112</v>
      </c>
    </row>
    <row r="65" spans="1:10" ht="108.75" thickBot="1" x14ac:dyDescent="0.3">
      <c r="A65" s="9" t="s">
        <v>46</v>
      </c>
      <c r="B65" s="41">
        <v>2</v>
      </c>
      <c r="C65" s="14">
        <v>2</v>
      </c>
      <c r="D65" s="35">
        <v>2</v>
      </c>
      <c r="E65" s="43">
        <f t="shared" si="12"/>
        <v>1</v>
      </c>
      <c r="F65" s="63" t="s">
        <v>370</v>
      </c>
      <c r="G65" s="54">
        <v>2</v>
      </c>
      <c r="H65" s="15">
        <v>2</v>
      </c>
      <c r="I65" s="16">
        <f t="shared" si="0"/>
        <v>1</v>
      </c>
      <c r="J65" s="63" t="s">
        <v>370</v>
      </c>
    </row>
    <row r="66" spans="1:10" s="17" customFormat="1" ht="63.75" thickBot="1" x14ac:dyDescent="0.3">
      <c r="A66" s="29" t="s">
        <v>47</v>
      </c>
      <c r="B66" s="21">
        <f>SUM(B67,B72,B75)</f>
        <v>16</v>
      </c>
      <c r="C66" s="21">
        <f>SUM(C67,C72,C75)</f>
        <v>16</v>
      </c>
      <c r="D66" s="21">
        <f>SUM(D67,D72,D75)</f>
        <v>16</v>
      </c>
      <c r="E66" s="22">
        <f>(D66/B66)</f>
        <v>1</v>
      </c>
      <c r="F66" s="39" t="str">
        <f>IF(E66&gt;=0.5,"Đạt","Không đạt")</f>
        <v>Đạt</v>
      </c>
      <c r="G66" s="21">
        <f>SUM(G67,G72,G75)</f>
        <v>16</v>
      </c>
      <c r="H66" s="21">
        <f>SUM(H67,H72,H75)</f>
        <v>16</v>
      </c>
      <c r="I66" s="22">
        <f t="shared" si="0"/>
        <v>1</v>
      </c>
      <c r="J66" s="39"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75" thickBot="1" x14ac:dyDescent="0.3">
      <c r="A68" s="9" t="s">
        <v>49</v>
      </c>
      <c r="B68" s="41">
        <v>2</v>
      </c>
      <c r="C68" s="14">
        <v>2</v>
      </c>
      <c r="D68" s="35">
        <v>2</v>
      </c>
      <c r="E68" s="43">
        <f t="shared" ref="E68:E71" si="13">(D68/B68)</f>
        <v>1</v>
      </c>
      <c r="F68" s="124" t="s">
        <v>371</v>
      </c>
      <c r="G68" s="54">
        <v>2</v>
      </c>
      <c r="H68" s="15">
        <v>2</v>
      </c>
      <c r="I68" s="16">
        <f t="shared" si="0"/>
        <v>1</v>
      </c>
      <c r="J68" s="124" t="s">
        <v>371</v>
      </c>
    </row>
    <row r="69" spans="1:10" ht="29.25" customHeight="1" thickBot="1" x14ac:dyDescent="0.3">
      <c r="A69" s="9" t="s">
        <v>50</v>
      </c>
      <c r="B69" s="41">
        <v>2</v>
      </c>
      <c r="C69" s="14">
        <v>2</v>
      </c>
      <c r="D69" s="35">
        <v>2</v>
      </c>
      <c r="E69" s="43">
        <f t="shared" si="13"/>
        <v>1</v>
      </c>
      <c r="F69" s="118" t="s">
        <v>372</v>
      </c>
      <c r="G69" s="54">
        <v>2</v>
      </c>
      <c r="H69" s="15">
        <v>2</v>
      </c>
      <c r="I69" s="16">
        <f t="shared" si="0"/>
        <v>1</v>
      </c>
      <c r="J69" s="118" t="s">
        <v>372</v>
      </c>
    </row>
    <row r="70" spans="1:10" ht="84.75" thickBot="1" x14ac:dyDescent="0.3">
      <c r="A70" s="9" t="s">
        <v>51</v>
      </c>
      <c r="B70" s="41">
        <v>2</v>
      </c>
      <c r="C70" s="14">
        <v>2</v>
      </c>
      <c r="D70" s="35">
        <v>2</v>
      </c>
      <c r="E70" s="43">
        <f t="shared" si="13"/>
        <v>1</v>
      </c>
      <c r="F70" s="201" t="s">
        <v>410</v>
      </c>
      <c r="G70" s="54">
        <v>2</v>
      </c>
      <c r="H70" s="15">
        <v>2</v>
      </c>
      <c r="I70" s="16">
        <f t="shared" si="0"/>
        <v>1</v>
      </c>
      <c r="J70" s="200" t="s">
        <v>410</v>
      </c>
    </row>
    <row r="71" spans="1:10" ht="108.75" thickBot="1" x14ac:dyDescent="0.3">
      <c r="A71" s="9" t="s">
        <v>52</v>
      </c>
      <c r="B71" s="41">
        <v>2</v>
      </c>
      <c r="C71" s="14">
        <v>2</v>
      </c>
      <c r="D71" s="35">
        <v>2</v>
      </c>
      <c r="E71" s="43">
        <f t="shared" si="13"/>
        <v>1</v>
      </c>
      <c r="F71" s="157" t="s">
        <v>411</v>
      </c>
      <c r="G71" s="54">
        <v>2</v>
      </c>
      <c r="H71" s="15">
        <v>2</v>
      </c>
      <c r="I71" s="16">
        <f t="shared" si="0"/>
        <v>1</v>
      </c>
      <c r="J71" s="199" t="s">
        <v>412</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75" thickBot="1" x14ac:dyDescent="0.3">
      <c r="A73" s="9" t="s">
        <v>53</v>
      </c>
      <c r="B73" s="41">
        <v>2</v>
      </c>
      <c r="C73" s="14">
        <v>2</v>
      </c>
      <c r="D73" s="35">
        <v>2</v>
      </c>
      <c r="E73" s="43">
        <f t="shared" ref="E73:E74" si="14">(D73/B73)</f>
        <v>1</v>
      </c>
      <c r="F73" s="63" t="s">
        <v>414</v>
      </c>
      <c r="G73" s="54">
        <v>2</v>
      </c>
      <c r="H73" s="15">
        <v>2</v>
      </c>
      <c r="I73" s="16">
        <f t="shared" si="0"/>
        <v>1</v>
      </c>
      <c r="J73" s="63" t="s">
        <v>413</v>
      </c>
    </row>
    <row r="74" spans="1:10" ht="48.75" thickBot="1" x14ac:dyDescent="0.3">
      <c r="A74" s="9" t="s">
        <v>54</v>
      </c>
      <c r="B74" s="41">
        <v>2</v>
      </c>
      <c r="C74" s="14">
        <v>2</v>
      </c>
      <c r="D74" s="35">
        <v>2</v>
      </c>
      <c r="E74" s="43">
        <f t="shared" si="14"/>
        <v>1</v>
      </c>
      <c r="F74" s="63" t="s">
        <v>294</v>
      </c>
      <c r="G74" s="54">
        <v>2</v>
      </c>
      <c r="H74" s="15">
        <v>2</v>
      </c>
      <c r="I74" s="16">
        <f t="shared" si="0"/>
        <v>1</v>
      </c>
      <c r="J74" s="63" t="s">
        <v>373</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75" thickBot="1" x14ac:dyDescent="0.3">
      <c r="A76" s="9" t="s">
        <v>55</v>
      </c>
      <c r="B76" s="41">
        <v>2</v>
      </c>
      <c r="C76" s="14">
        <v>2</v>
      </c>
      <c r="D76" s="35">
        <v>2</v>
      </c>
      <c r="E76" s="43">
        <f t="shared" ref="E76:E77" si="15">(D76/B76)</f>
        <v>1</v>
      </c>
      <c r="F76" s="63" t="s">
        <v>415</v>
      </c>
      <c r="G76" s="54">
        <v>2</v>
      </c>
      <c r="H76" s="15">
        <v>2</v>
      </c>
      <c r="I76" s="16">
        <f t="shared" si="0"/>
        <v>1</v>
      </c>
      <c r="J76" s="63" t="s">
        <v>415</v>
      </c>
    </row>
    <row r="77" spans="1:10" ht="48.75" thickBot="1" x14ac:dyDescent="0.3">
      <c r="A77" s="9" t="s">
        <v>56</v>
      </c>
      <c r="B77" s="41">
        <v>2</v>
      </c>
      <c r="C77" s="14">
        <v>2</v>
      </c>
      <c r="D77" s="35">
        <v>2</v>
      </c>
      <c r="E77" s="43">
        <f t="shared" si="15"/>
        <v>1</v>
      </c>
      <c r="F77" s="63" t="s">
        <v>295</v>
      </c>
      <c r="G77" s="54">
        <v>2</v>
      </c>
      <c r="H77" s="15">
        <v>2</v>
      </c>
      <c r="I77" s="16">
        <f t="shared" si="0"/>
        <v>1</v>
      </c>
      <c r="J77" s="114" t="s">
        <v>416</v>
      </c>
    </row>
    <row r="78" spans="1:10" ht="16.5" thickBot="1" x14ac:dyDescent="0.3">
      <c r="A78" s="10" t="s">
        <v>57</v>
      </c>
      <c r="B78" s="40">
        <f>SUM(B16,B30,B66)</f>
        <v>88</v>
      </c>
      <c r="C78" s="5">
        <f>SUM(C16,C30,C66)</f>
        <v>88</v>
      </c>
      <c r="D78" s="12">
        <f>SUM(D16,D30,D66)</f>
        <v>84</v>
      </c>
      <c r="E78" s="51">
        <f>(D78/B78)</f>
        <v>0.95454545454545459</v>
      </c>
      <c r="F78" s="3"/>
      <c r="G78" s="53">
        <f>SUM(G16,G30,G66)</f>
        <v>85</v>
      </c>
      <c r="H78" s="12">
        <f>SUM(H16,H30,H66)</f>
        <v>82</v>
      </c>
      <c r="I78" s="51">
        <f t="shared" si="0"/>
        <v>0.93181818181818177</v>
      </c>
      <c r="J78" s="63"/>
    </row>
    <row r="79" spans="1:10" ht="16.5" thickBot="1" x14ac:dyDescent="0.3">
      <c r="A79" s="10" t="s">
        <v>58</v>
      </c>
      <c r="B79" s="40">
        <v>100</v>
      </c>
      <c r="C79" s="5">
        <f>(C78*B79)/B78</f>
        <v>100</v>
      </c>
      <c r="D79" s="13">
        <f>(D78*B79)/B78</f>
        <v>95.454545454545453</v>
      </c>
      <c r="E79" s="51">
        <f>(D79/B79)</f>
        <v>0.95454545454545459</v>
      </c>
      <c r="F79" s="3"/>
      <c r="G79" s="55">
        <f>(G78/B78)*100</f>
        <v>96.590909090909093</v>
      </c>
      <c r="H79" s="13">
        <f>(H78*B79)/B78</f>
        <v>93.181818181818187</v>
      </c>
      <c r="I79" s="51">
        <f t="shared" si="0"/>
        <v>0.93181818181818188</v>
      </c>
      <c r="J79" s="3"/>
    </row>
    <row r="80" spans="1:10" ht="36" customHeight="1" thickBot="1" x14ac:dyDescent="0.3">
      <c r="A80" s="10" t="s">
        <v>59</v>
      </c>
      <c r="B80" s="11"/>
      <c r="C80" s="11"/>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3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23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219" t="s">
        <v>74</v>
      </c>
      <c r="B82" s="220"/>
      <c r="C82" s="220"/>
      <c r="D82" s="220"/>
      <c r="E82" s="220"/>
      <c r="H82" s="221" t="s">
        <v>75</v>
      </c>
      <c r="I82" s="222"/>
      <c r="J82" s="222"/>
    </row>
    <row r="86" spans="1:10" ht="15.6" customHeight="1" x14ac:dyDescent="0.25">
      <c r="A86" s="223" t="s">
        <v>81</v>
      </c>
      <c r="B86" s="223"/>
      <c r="C86" s="223"/>
      <c r="D86" s="223"/>
      <c r="I86" s="224" t="s">
        <v>80</v>
      </c>
      <c r="J86" s="225"/>
    </row>
    <row r="87" spans="1:10" ht="16.5" x14ac:dyDescent="0.25">
      <c r="B87" s="30"/>
      <c r="C87" s="30"/>
      <c r="D87" s="36"/>
      <c r="E87" s="36"/>
    </row>
    <row r="88" spans="1:10" ht="16.5" x14ac:dyDescent="0.25">
      <c r="B88" s="31"/>
      <c r="C88" s="31"/>
      <c r="D88" s="37"/>
      <c r="E88" s="37"/>
    </row>
    <row r="89" spans="1:10" ht="16.5" x14ac:dyDescent="0.25">
      <c r="B89" s="32"/>
      <c r="C89" s="32"/>
      <c r="D89" s="38"/>
      <c r="E89" s="38"/>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78" zoomScale="145" zoomScaleNormal="145" workbookViewId="0">
      <selection activeCell="F83" sqref="F83"/>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272</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90" t="s">
        <v>82</v>
      </c>
      <c r="B11" s="90"/>
      <c r="C11" s="90"/>
      <c r="D11" s="90"/>
      <c r="E11" s="90"/>
      <c r="F11" s="90"/>
      <c r="G11" s="90"/>
      <c r="H11" s="90"/>
      <c r="I11" s="90"/>
      <c r="J11" s="90"/>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16</v>
      </c>
      <c r="E16" s="79">
        <f>(D16/B16)</f>
        <v>0.8</v>
      </c>
      <c r="F16" s="97" t="str">
        <f>IF(E16&gt;=0.5,"Đạt","Không đạt")</f>
        <v>Đạt</v>
      </c>
      <c r="G16" s="78">
        <f>SUM(G17,G24,G27)</f>
        <v>16</v>
      </c>
      <c r="H16" s="78">
        <f>SUM(H17,H24,H27)</f>
        <v>14</v>
      </c>
      <c r="I16" s="79">
        <f t="shared" ref="I16:I79" si="0">(H16/B16)</f>
        <v>0.7</v>
      </c>
      <c r="J16" s="97" t="str">
        <f>IF(I16&gt;=0.5,"Đạt","Không đạt")</f>
        <v>Đạt</v>
      </c>
    </row>
    <row r="17" spans="1:10" s="74" customFormat="1" ht="32.25" thickBot="1" x14ac:dyDescent="0.3">
      <c r="A17" s="80" t="s">
        <v>5</v>
      </c>
      <c r="B17" s="81">
        <f>SUM(B18:B23)</f>
        <v>12</v>
      </c>
      <c r="C17" s="81">
        <f>SUM(C18:C23)</f>
        <v>12</v>
      </c>
      <c r="D17" s="81">
        <f>SUM(D18:D23)</f>
        <v>12</v>
      </c>
      <c r="E17" s="82">
        <f>(D17/B17)</f>
        <v>1</v>
      </c>
      <c r="F17" s="81" t="str">
        <f>IF(E17&gt;=0.5,"Đạt"," Không đạt")</f>
        <v>Đạt</v>
      </c>
      <c r="G17" s="81">
        <f>SUM(G18:G23)</f>
        <v>11</v>
      </c>
      <c r="H17" s="81">
        <f>SUM(H18:H23)</f>
        <v>10</v>
      </c>
      <c r="I17" s="83">
        <f t="shared" si="0"/>
        <v>0.83333333333333337</v>
      </c>
      <c r="J17" s="81" t="str">
        <f>IF(I17&gt;=0.5,"Đạt","Không đạt")</f>
        <v>Đạt</v>
      </c>
    </row>
    <row r="18" spans="1:10" ht="172.5" thickBot="1" x14ac:dyDescent="0.3">
      <c r="A18" s="61" t="s">
        <v>6</v>
      </c>
      <c r="B18" s="99">
        <v>2</v>
      </c>
      <c r="C18" s="60">
        <v>2</v>
      </c>
      <c r="D18" s="93">
        <v>2</v>
      </c>
      <c r="E18" s="101">
        <f>(D18/B18)</f>
        <v>1</v>
      </c>
      <c r="F18" s="114" t="s">
        <v>122</v>
      </c>
      <c r="G18" s="111">
        <v>2</v>
      </c>
      <c r="H18" s="72">
        <v>2</v>
      </c>
      <c r="I18" s="73">
        <f t="shared" si="0"/>
        <v>1</v>
      </c>
      <c r="J18" s="127" t="s">
        <v>518</v>
      </c>
    </row>
    <row r="19" spans="1:10" ht="36.75" thickBot="1" x14ac:dyDescent="0.3">
      <c r="A19" s="63" t="s">
        <v>7</v>
      </c>
      <c r="B19" s="99">
        <v>2</v>
      </c>
      <c r="C19" s="60">
        <v>2</v>
      </c>
      <c r="D19" s="93">
        <v>2</v>
      </c>
      <c r="E19" s="101">
        <f t="shared" ref="E19:E23" si="1">(D19/B19)</f>
        <v>1</v>
      </c>
      <c r="F19" s="118" t="s">
        <v>123</v>
      </c>
      <c r="G19" s="111">
        <v>2</v>
      </c>
      <c r="H19" s="72">
        <v>2</v>
      </c>
      <c r="I19" s="73">
        <f t="shared" si="0"/>
        <v>1</v>
      </c>
      <c r="J19" s="63" t="s">
        <v>276</v>
      </c>
    </row>
    <row r="20" spans="1:10" ht="60.75" thickBot="1" x14ac:dyDescent="0.3">
      <c r="A20" s="63" t="s">
        <v>8</v>
      </c>
      <c r="B20" s="99">
        <v>2</v>
      </c>
      <c r="C20" s="60">
        <v>2</v>
      </c>
      <c r="D20" s="93">
        <v>2</v>
      </c>
      <c r="E20" s="101">
        <f t="shared" si="1"/>
        <v>1</v>
      </c>
      <c r="F20" s="118" t="s">
        <v>123</v>
      </c>
      <c r="G20" s="111">
        <v>2</v>
      </c>
      <c r="H20" s="72">
        <v>2</v>
      </c>
      <c r="I20" s="73">
        <f t="shared" si="0"/>
        <v>1</v>
      </c>
      <c r="J20" s="63" t="s">
        <v>451</v>
      </c>
    </row>
    <row r="21" spans="1:10" ht="60.75" thickBot="1" x14ac:dyDescent="0.3">
      <c r="A21" s="63" t="s">
        <v>9</v>
      </c>
      <c r="B21" s="99">
        <v>2</v>
      </c>
      <c r="C21" s="60">
        <v>2</v>
      </c>
      <c r="D21" s="93">
        <v>2</v>
      </c>
      <c r="E21" s="101">
        <f t="shared" si="1"/>
        <v>1</v>
      </c>
      <c r="F21" s="119" t="s">
        <v>123</v>
      </c>
      <c r="G21" s="111">
        <v>2</v>
      </c>
      <c r="H21" s="72">
        <v>2</v>
      </c>
      <c r="I21" s="73">
        <f t="shared" si="0"/>
        <v>1</v>
      </c>
      <c r="J21" s="63" t="s">
        <v>450</v>
      </c>
    </row>
    <row r="22" spans="1:10" ht="36.75" thickBot="1" x14ac:dyDescent="0.3">
      <c r="A22" s="63" t="s">
        <v>10</v>
      </c>
      <c r="B22" s="99">
        <v>2</v>
      </c>
      <c r="C22" s="60">
        <v>2</v>
      </c>
      <c r="D22" s="93">
        <v>2</v>
      </c>
      <c r="E22" s="101">
        <f t="shared" si="1"/>
        <v>1</v>
      </c>
      <c r="F22" s="118" t="s">
        <v>123</v>
      </c>
      <c r="G22" s="111">
        <v>2</v>
      </c>
      <c r="H22" s="72">
        <v>2</v>
      </c>
      <c r="I22" s="73">
        <f t="shared" si="0"/>
        <v>1</v>
      </c>
      <c r="J22" s="63" t="s">
        <v>278</v>
      </c>
    </row>
    <row r="23" spans="1:10" ht="48.75" thickBot="1" x14ac:dyDescent="0.3">
      <c r="A23" s="63" t="s">
        <v>11</v>
      </c>
      <c r="B23" s="99">
        <v>2</v>
      </c>
      <c r="C23" s="60">
        <v>2</v>
      </c>
      <c r="D23" s="93">
        <v>2</v>
      </c>
      <c r="E23" s="101">
        <f t="shared" si="1"/>
        <v>1</v>
      </c>
      <c r="F23" s="119" t="s">
        <v>123</v>
      </c>
      <c r="G23" s="111">
        <v>1</v>
      </c>
      <c r="H23" s="72">
        <v>0</v>
      </c>
      <c r="I23" s="73">
        <f t="shared" si="0"/>
        <v>0</v>
      </c>
      <c r="J23" s="63" t="s">
        <v>467</v>
      </c>
    </row>
    <row r="24" spans="1:10" s="74" customFormat="1" ht="32.25" thickBot="1" x14ac:dyDescent="0.3">
      <c r="A24" s="80" t="s">
        <v>12</v>
      </c>
      <c r="B24" s="81">
        <f>SUM(B25:B26)</f>
        <v>4</v>
      </c>
      <c r="C24" s="81">
        <f>SUM(C25:C26)</f>
        <v>4</v>
      </c>
      <c r="D24" s="81">
        <f>SUM(D25:D26)</f>
        <v>2</v>
      </c>
      <c r="E24" s="82">
        <f>(D24/B24)</f>
        <v>0.5</v>
      </c>
      <c r="F24" s="81" t="str">
        <f>IF(E24&gt;=0.5,"Đạt","Không đạt")</f>
        <v>Đạt</v>
      </c>
      <c r="G24" s="81">
        <f>SUM(G25:G26)</f>
        <v>3</v>
      </c>
      <c r="H24" s="81">
        <f>SUM(H25:H26)</f>
        <v>2</v>
      </c>
      <c r="I24" s="83">
        <f>(H24/B24)</f>
        <v>0.5</v>
      </c>
      <c r="J24" s="102" t="str">
        <f>IF(I24&gt;=0.5,"Đạt","Không đạt")</f>
        <v>Đạt</v>
      </c>
    </row>
    <row r="25" spans="1:10" ht="264.75" thickBot="1" x14ac:dyDescent="0.3">
      <c r="A25" s="63" t="s">
        <v>70</v>
      </c>
      <c r="B25" s="100">
        <v>2</v>
      </c>
      <c r="C25" s="64">
        <v>2</v>
      </c>
      <c r="D25" s="93">
        <v>0</v>
      </c>
      <c r="E25" s="101">
        <f t="shared" ref="E25:E26" si="2">(D25/B25)</f>
        <v>0</v>
      </c>
      <c r="F25" s="50" t="s">
        <v>271</v>
      </c>
      <c r="G25" s="111">
        <v>1</v>
      </c>
      <c r="H25" s="72">
        <v>0</v>
      </c>
      <c r="I25" s="73">
        <f t="shared" si="0"/>
        <v>0</v>
      </c>
      <c r="J25" s="63" t="s">
        <v>452</v>
      </c>
    </row>
    <row r="26" spans="1:10" ht="64.5" thickBot="1" x14ac:dyDescent="0.3">
      <c r="A26" s="61" t="s">
        <v>13</v>
      </c>
      <c r="B26" s="99">
        <v>2</v>
      </c>
      <c r="C26" s="60">
        <v>2</v>
      </c>
      <c r="D26" s="93">
        <v>2</v>
      </c>
      <c r="E26" s="101">
        <f t="shared" si="2"/>
        <v>1</v>
      </c>
      <c r="F26" s="120" t="s">
        <v>124</v>
      </c>
      <c r="G26" s="111">
        <v>2</v>
      </c>
      <c r="H26" s="72">
        <v>2</v>
      </c>
      <c r="I26" s="73">
        <f t="shared" si="0"/>
        <v>1</v>
      </c>
      <c r="J26" s="63" t="s">
        <v>271</v>
      </c>
    </row>
    <row r="27" spans="1:10" s="74" customFormat="1" ht="32.25" thickBot="1" x14ac:dyDescent="0.3">
      <c r="A27" s="80" t="s">
        <v>14</v>
      </c>
      <c r="B27" s="81">
        <f>SUM(B28:B29)</f>
        <v>4</v>
      </c>
      <c r="C27" s="81">
        <f>SUM(C28:C29)</f>
        <v>4</v>
      </c>
      <c r="D27" s="81">
        <f>SUM(D28:D29)</f>
        <v>2</v>
      </c>
      <c r="E27" s="82">
        <f>(D27/B27)</f>
        <v>0.5</v>
      </c>
      <c r="F27" s="81" t="str">
        <f>IF(E27&gt;=0.5,"Đạt","Không đạt")</f>
        <v>Đạt</v>
      </c>
      <c r="G27" s="81">
        <f>SUM(G28:G29)</f>
        <v>2</v>
      </c>
      <c r="H27" s="81">
        <f>SUM(H28:H29)</f>
        <v>2</v>
      </c>
      <c r="I27" s="83">
        <f>(H27/B27)</f>
        <v>0.5</v>
      </c>
      <c r="J27" s="103" t="str">
        <f>IF(I27&gt;=0.5,"Đạt","Không đạt")</f>
        <v>Đạt</v>
      </c>
    </row>
    <row r="28" spans="1:10" ht="96.75" thickBot="1" x14ac:dyDescent="0.3">
      <c r="A28" s="63" t="s">
        <v>15</v>
      </c>
      <c r="B28" s="99">
        <v>2</v>
      </c>
      <c r="C28" s="60">
        <v>2</v>
      </c>
      <c r="D28" s="93">
        <v>0</v>
      </c>
      <c r="E28" s="101">
        <f t="shared" ref="E28:E29" si="3">(D28/B28)</f>
        <v>0</v>
      </c>
      <c r="F28" s="108"/>
      <c r="G28" s="111">
        <v>0</v>
      </c>
      <c r="H28" s="72">
        <v>0</v>
      </c>
      <c r="I28" s="73">
        <f t="shared" si="0"/>
        <v>0</v>
      </c>
      <c r="J28" s="159" t="s">
        <v>296</v>
      </c>
    </row>
    <row r="29" spans="1:10" ht="48.75" thickBot="1" x14ac:dyDescent="0.3">
      <c r="A29" s="61" t="s">
        <v>16</v>
      </c>
      <c r="B29" s="99">
        <v>2</v>
      </c>
      <c r="C29" s="60">
        <v>2</v>
      </c>
      <c r="D29" s="93">
        <v>2</v>
      </c>
      <c r="E29" s="101">
        <f t="shared" si="3"/>
        <v>1</v>
      </c>
      <c r="F29" s="114" t="s">
        <v>125</v>
      </c>
      <c r="G29" s="111">
        <v>2</v>
      </c>
      <c r="H29" s="72">
        <v>2</v>
      </c>
      <c r="I29" s="73">
        <f t="shared" si="0"/>
        <v>1</v>
      </c>
      <c r="J29" s="63" t="s">
        <v>453</v>
      </c>
    </row>
    <row r="30" spans="1:10" s="74" customFormat="1" ht="32.25" thickBot="1" x14ac:dyDescent="0.3">
      <c r="A30" s="77" t="s">
        <v>17</v>
      </c>
      <c r="B30" s="78">
        <f>SUM(B31,B34,B41,B46,B49,B52,B55,B60,B63)</f>
        <v>52</v>
      </c>
      <c r="C30" s="78">
        <f>SUM(C31,C34,C41,C46,C49,C52,C55,C60,C63)</f>
        <v>52</v>
      </c>
      <c r="D30" s="78">
        <f>SUM(D31,D34,D41,D46,D49,D52,D55,D60,D63)</f>
        <v>45</v>
      </c>
      <c r="E30" s="79">
        <f>(D30/B30)</f>
        <v>0.86538461538461542</v>
      </c>
      <c r="F30" s="97" t="str">
        <f>IF(E30&gt;=0.5,"Đạt","Không đạt")</f>
        <v>Đạt</v>
      </c>
      <c r="G30" s="78">
        <f>SUM(G31,G34,G41,G46,G49,G52,G55,G60,G63)</f>
        <v>43</v>
      </c>
      <c r="H30" s="78">
        <f>SUM(H31,H34,H41,H46,H49,H52,H55,H60,H63)</f>
        <v>38</v>
      </c>
      <c r="I30" s="79">
        <f t="shared" si="0"/>
        <v>0.73076923076923073</v>
      </c>
      <c r="J30" s="104" t="str">
        <f>IF(I30&gt;=0.5,"Đạt","Không đạt")</f>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151">
        <f>SUM(G32:G33)</f>
        <v>4</v>
      </c>
      <c r="H31" s="81">
        <f>SUM(H32:H33)</f>
        <v>4</v>
      </c>
      <c r="I31" s="83">
        <f t="shared" si="0"/>
        <v>1</v>
      </c>
      <c r="J31" s="105" t="str">
        <f>IF(I31&gt;=0.5,"Đạt","Không đạt")</f>
        <v>Đạt</v>
      </c>
    </row>
    <row r="32" spans="1:10" ht="108.75" thickBot="1" x14ac:dyDescent="0.3">
      <c r="A32" s="63" t="s">
        <v>19</v>
      </c>
      <c r="B32" s="99">
        <v>2</v>
      </c>
      <c r="C32" s="60">
        <v>2</v>
      </c>
      <c r="D32" s="93">
        <v>2</v>
      </c>
      <c r="E32" s="101">
        <f t="shared" ref="E32:E33" si="4">(D32/B32)</f>
        <v>1</v>
      </c>
      <c r="F32" s="121" t="s">
        <v>126</v>
      </c>
      <c r="G32" s="111">
        <v>2</v>
      </c>
      <c r="H32" s="72">
        <v>2</v>
      </c>
      <c r="I32" s="73">
        <f t="shared" si="0"/>
        <v>1</v>
      </c>
      <c r="J32" s="63" t="s">
        <v>454</v>
      </c>
    </row>
    <row r="33" spans="1:10" ht="28.5" thickBot="1" x14ac:dyDescent="0.3">
      <c r="A33" s="63" t="s">
        <v>20</v>
      </c>
      <c r="B33" s="99">
        <v>2</v>
      </c>
      <c r="C33" s="60">
        <v>2</v>
      </c>
      <c r="D33" s="93">
        <v>2</v>
      </c>
      <c r="E33" s="101">
        <f t="shared" si="4"/>
        <v>1</v>
      </c>
      <c r="F33" s="117" t="s">
        <v>127</v>
      </c>
      <c r="G33" s="111">
        <v>2</v>
      </c>
      <c r="H33" s="72">
        <v>2</v>
      </c>
      <c r="I33" s="73">
        <f t="shared" si="0"/>
        <v>1</v>
      </c>
      <c r="J33" s="63" t="s">
        <v>352</v>
      </c>
    </row>
    <row r="34" spans="1:10" s="74" customFormat="1" ht="32.25" thickBot="1" x14ac:dyDescent="0.3">
      <c r="A34" s="80" t="s">
        <v>21</v>
      </c>
      <c r="B34" s="81">
        <f>SUM(B35:B40)</f>
        <v>12</v>
      </c>
      <c r="C34" s="81">
        <f>SUM(C35:C40)</f>
        <v>12</v>
      </c>
      <c r="D34" s="81">
        <f>SUM(D35:D40)</f>
        <v>12</v>
      </c>
      <c r="E34" s="82">
        <f>(D34/B34)</f>
        <v>1</v>
      </c>
      <c r="F34" s="81" t="str">
        <f>IF(E34&gt;=0.5,"Đạt","Không đạt")</f>
        <v>Đạt</v>
      </c>
      <c r="G34" s="81">
        <f>SUM(G35:G40)</f>
        <v>10</v>
      </c>
      <c r="H34" s="81">
        <f>SUM(H35:H40)</f>
        <v>9</v>
      </c>
      <c r="I34" s="83">
        <f t="shared" si="0"/>
        <v>0.75</v>
      </c>
      <c r="J34" s="105" t="str">
        <f>IF(I34&gt;=0.5,"Đạt","Không đạt")</f>
        <v>Đạt</v>
      </c>
    </row>
    <row r="35" spans="1:10" ht="51.75" thickBot="1" x14ac:dyDescent="0.3">
      <c r="A35" s="65" t="s">
        <v>22</v>
      </c>
      <c r="B35" s="99">
        <v>2</v>
      </c>
      <c r="C35" s="60">
        <v>2</v>
      </c>
      <c r="D35" s="93">
        <v>2</v>
      </c>
      <c r="E35" s="101">
        <f t="shared" ref="E35:E40" si="5">(D35/B35)</f>
        <v>1</v>
      </c>
      <c r="F35" s="124" t="s">
        <v>94</v>
      </c>
      <c r="G35" s="111">
        <v>2</v>
      </c>
      <c r="H35" s="72">
        <v>2</v>
      </c>
      <c r="I35" s="73">
        <f t="shared" si="0"/>
        <v>1</v>
      </c>
      <c r="J35" s="63" t="s">
        <v>94</v>
      </c>
    </row>
    <row r="36" spans="1:10" ht="36.75" thickBot="1" x14ac:dyDescent="0.3">
      <c r="A36" s="63" t="s">
        <v>23</v>
      </c>
      <c r="B36" s="99">
        <v>2</v>
      </c>
      <c r="C36" s="60">
        <v>2</v>
      </c>
      <c r="D36" s="93">
        <v>2</v>
      </c>
      <c r="E36" s="101">
        <f t="shared" si="5"/>
        <v>1</v>
      </c>
      <c r="F36" s="124" t="s">
        <v>95</v>
      </c>
      <c r="G36" s="111">
        <v>2</v>
      </c>
      <c r="H36" s="72">
        <v>2</v>
      </c>
      <c r="I36" s="73">
        <f t="shared" si="0"/>
        <v>1</v>
      </c>
      <c r="J36" s="63" t="s">
        <v>95</v>
      </c>
    </row>
    <row r="37" spans="1:10" ht="48.75" thickBot="1" x14ac:dyDescent="0.3">
      <c r="A37" s="63" t="s">
        <v>24</v>
      </c>
      <c r="B37" s="99">
        <v>2</v>
      </c>
      <c r="C37" s="60">
        <v>2</v>
      </c>
      <c r="D37" s="93">
        <v>2</v>
      </c>
      <c r="E37" s="101">
        <f t="shared" si="5"/>
        <v>1</v>
      </c>
      <c r="F37" s="123" t="s">
        <v>128</v>
      </c>
      <c r="G37" s="111">
        <v>2</v>
      </c>
      <c r="H37" s="72">
        <v>2</v>
      </c>
      <c r="I37" s="73">
        <f t="shared" si="0"/>
        <v>1</v>
      </c>
      <c r="J37" s="63" t="s">
        <v>128</v>
      </c>
    </row>
    <row r="38" spans="1:10" ht="36.75" thickBot="1" x14ac:dyDescent="0.3">
      <c r="A38" s="63" t="s">
        <v>25</v>
      </c>
      <c r="B38" s="99">
        <v>2</v>
      </c>
      <c r="C38" s="60">
        <v>2</v>
      </c>
      <c r="D38" s="93">
        <v>2</v>
      </c>
      <c r="E38" s="101">
        <f t="shared" si="5"/>
        <v>1</v>
      </c>
      <c r="F38" s="124" t="s">
        <v>129</v>
      </c>
      <c r="G38" s="111">
        <v>2</v>
      </c>
      <c r="H38" s="72">
        <v>2</v>
      </c>
      <c r="I38" s="73">
        <f t="shared" si="0"/>
        <v>1</v>
      </c>
      <c r="J38" s="63" t="s">
        <v>270</v>
      </c>
    </row>
    <row r="39" spans="1:10" ht="48.75" thickBot="1" x14ac:dyDescent="0.3">
      <c r="A39" s="63" t="s">
        <v>26</v>
      </c>
      <c r="B39" s="99">
        <v>2</v>
      </c>
      <c r="C39" s="60">
        <v>2</v>
      </c>
      <c r="D39" s="93">
        <v>2</v>
      </c>
      <c r="E39" s="101">
        <f t="shared" si="5"/>
        <v>1</v>
      </c>
      <c r="F39" s="125" t="s">
        <v>130</v>
      </c>
      <c r="G39" s="111">
        <v>1</v>
      </c>
      <c r="H39" s="72">
        <v>0</v>
      </c>
      <c r="I39" s="73">
        <f t="shared" si="0"/>
        <v>0</v>
      </c>
      <c r="J39" s="159" t="s">
        <v>455</v>
      </c>
    </row>
    <row r="40" spans="1:10" ht="60.75" thickBot="1" x14ac:dyDescent="0.3">
      <c r="A40" s="63" t="s">
        <v>27</v>
      </c>
      <c r="B40" s="99">
        <v>2</v>
      </c>
      <c r="C40" s="60">
        <v>2</v>
      </c>
      <c r="D40" s="93">
        <v>2</v>
      </c>
      <c r="E40" s="101">
        <f t="shared" si="5"/>
        <v>1</v>
      </c>
      <c r="F40" s="124" t="s">
        <v>131</v>
      </c>
      <c r="G40" s="111">
        <v>1</v>
      </c>
      <c r="H40" s="72">
        <v>1</v>
      </c>
      <c r="I40" s="73">
        <f t="shared" si="0"/>
        <v>0.5</v>
      </c>
      <c r="J40" s="63" t="s">
        <v>456</v>
      </c>
    </row>
    <row r="41" spans="1:10" s="74" customFormat="1" ht="32.25" thickBot="1" x14ac:dyDescent="0.3">
      <c r="A41" s="80" t="s">
        <v>28</v>
      </c>
      <c r="B41" s="81">
        <v>8</v>
      </c>
      <c r="C41" s="81">
        <f>SUM(C42:C45)</f>
        <v>8</v>
      </c>
      <c r="D41" s="81">
        <f>SUM(D42:D45)</f>
        <v>7</v>
      </c>
      <c r="E41" s="82">
        <f>(D41/B41)</f>
        <v>0.875</v>
      </c>
      <c r="F41" s="81" t="str">
        <f>IF(E41&gt;=0.5,"Đạt","Không đạt")</f>
        <v>Đạt</v>
      </c>
      <c r="G41" s="81">
        <f>SUM(G42:G45)</f>
        <v>8</v>
      </c>
      <c r="H41" s="81">
        <f>SUM(H42:H45)</f>
        <v>8</v>
      </c>
      <c r="I41" s="83">
        <f t="shared" si="0"/>
        <v>1</v>
      </c>
      <c r="J41" s="105" t="str">
        <f>IF(I41&gt;=0.5,"Đạt","Không đạt")</f>
        <v>Đạt</v>
      </c>
    </row>
    <row r="42" spans="1:10" ht="60.75" thickBot="1" x14ac:dyDescent="0.3">
      <c r="A42" s="63" t="s">
        <v>29</v>
      </c>
      <c r="B42" s="99">
        <v>2</v>
      </c>
      <c r="C42" s="60">
        <v>2</v>
      </c>
      <c r="D42" s="93">
        <v>2</v>
      </c>
      <c r="E42" s="101">
        <f t="shared" ref="E42:E45" si="6">(D42/B42)</f>
        <v>1</v>
      </c>
      <c r="F42" s="124" t="s">
        <v>100</v>
      </c>
      <c r="G42" s="111">
        <v>2</v>
      </c>
      <c r="H42" s="72">
        <v>2</v>
      </c>
      <c r="I42" s="73">
        <f t="shared" si="0"/>
        <v>1</v>
      </c>
      <c r="J42" s="63" t="s">
        <v>273</v>
      </c>
    </row>
    <row r="43" spans="1:10" ht="36.75" thickBot="1" x14ac:dyDescent="0.3">
      <c r="A43" s="63" t="s">
        <v>30</v>
      </c>
      <c r="B43" s="99">
        <v>2</v>
      </c>
      <c r="C43" s="60">
        <v>2</v>
      </c>
      <c r="D43" s="93">
        <v>1</v>
      </c>
      <c r="E43" s="101">
        <f t="shared" si="6"/>
        <v>0.5</v>
      </c>
      <c r="F43" s="124" t="s">
        <v>132</v>
      </c>
      <c r="G43" s="111">
        <v>2</v>
      </c>
      <c r="H43" s="72">
        <v>2</v>
      </c>
      <c r="I43" s="73">
        <f t="shared" si="0"/>
        <v>1</v>
      </c>
      <c r="J43" s="63" t="s">
        <v>280</v>
      </c>
    </row>
    <row r="44" spans="1:10" ht="48.75" thickBot="1" x14ac:dyDescent="0.3">
      <c r="A44" s="63" t="s">
        <v>31</v>
      </c>
      <c r="B44" s="99">
        <v>2</v>
      </c>
      <c r="C44" s="60">
        <v>2</v>
      </c>
      <c r="D44" s="93">
        <v>2</v>
      </c>
      <c r="E44" s="101">
        <f t="shared" si="6"/>
        <v>1</v>
      </c>
      <c r="F44" s="124" t="s">
        <v>133</v>
      </c>
      <c r="G44" s="111">
        <v>2</v>
      </c>
      <c r="H44" s="72">
        <v>2</v>
      </c>
      <c r="I44" s="73">
        <f t="shared" si="0"/>
        <v>1</v>
      </c>
      <c r="J44" s="63" t="s">
        <v>102</v>
      </c>
    </row>
    <row r="45" spans="1:10" ht="48.75" thickBot="1" x14ac:dyDescent="0.3">
      <c r="A45" s="63" t="s">
        <v>32</v>
      </c>
      <c r="B45" s="99">
        <v>2</v>
      </c>
      <c r="C45" s="60">
        <v>2</v>
      </c>
      <c r="D45" s="93">
        <v>2</v>
      </c>
      <c r="E45" s="101">
        <f t="shared" si="6"/>
        <v>1</v>
      </c>
      <c r="F45" s="124" t="s">
        <v>133</v>
      </c>
      <c r="G45" s="111">
        <v>2</v>
      </c>
      <c r="H45" s="72">
        <v>2</v>
      </c>
      <c r="I45" s="73">
        <f t="shared" si="0"/>
        <v>1</v>
      </c>
      <c r="J45" s="63" t="s">
        <v>102</v>
      </c>
    </row>
    <row r="46" spans="1:10" s="74" customFormat="1" ht="48" thickBot="1" x14ac:dyDescent="0.3">
      <c r="A46" s="80" t="s">
        <v>66</v>
      </c>
      <c r="B46" s="81">
        <f>SUM(B47:B48)</f>
        <v>4</v>
      </c>
      <c r="C46" s="81">
        <f>SUM(C47:C48)</f>
        <v>4</v>
      </c>
      <c r="D46" s="81">
        <f>SUM(D47:D48)</f>
        <v>4</v>
      </c>
      <c r="E46" s="82">
        <f>(D46/B46)</f>
        <v>1</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93">
        <v>2</v>
      </c>
      <c r="E47" s="101">
        <f t="shared" ref="E47:E48" si="7">(D47/B47)</f>
        <v>1</v>
      </c>
      <c r="F47" s="124" t="s">
        <v>134</v>
      </c>
      <c r="G47" s="111">
        <v>2</v>
      </c>
      <c r="H47" s="72">
        <v>2</v>
      </c>
      <c r="I47" s="73">
        <f t="shared" si="0"/>
        <v>1</v>
      </c>
      <c r="J47" s="124" t="s">
        <v>274</v>
      </c>
    </row>
    <row r="48" spans="1:10" ht="60.75" thickBot="1" x14ac:dyDescent="0.3">
      <c r="A48" s="63" t="s">
        <v>34</v>
      </c>
      <c r="B48" s="99">
        <v>2</v>
      </c>
      <c r="C48" s="60">
        <v>2</v>
      </c>
      <c r="D48" s="93">
        <v>2</v>
      </c>
      <c r="E48" s="101">
        <f t="shared" si="7"/>
        <v>1</v>
      </c>
      <c r="F48" s="124" t="s">
        <v>134</v>
      </c>
      <c r="G48" s="111">
        <v>2</v>
      </c>
      <c r="H48" s="72">
        <v>2</v>
      </c>
      <c r="I48" s="73">
        <f t="shared" si="0"/>
        <v>1</v>
      </c>
      <c r="J48" s="124" t="s">
        <v>274</v>
      </c>
    </row>
    <row r="49" spans="1:10" s="74" customFormat="1" ht="32.25" thickBot="1" x14ac:dyDescent="0.3">
      <c r="A49" s="80" t="s">
        <v>65</v>
      </c>
      <c r="B49" s="81">
        <f>SUM(B50:B51)</f>
        <v>4</v>
      </c>
      <c r="C49" s="81">
        <f>SUM(C50:C51)</f>
        <v>4</v>
      </c>
      <c r="D49" s="81">
        <f>SUM(D50:D51)</f>
        <v>4</v>
      </c>
      <c r="E49" s="82">
        <f>(D49/B49)</f>
        <v>1</v>
      </c>
      <c r="F49" s="81" t="str">
        <f>IF(E49&gt;=0.5,"Đạt","Không đạt")</f>
        <v>Đạt</v>
      </c>
      <c r="G49" s="81">
        <f>SUM(G50:G51)</f>
        <v>4</v>
      </c>
      <c r="H49" s="81">
        <f>SUM(H50:H51)</f>
        <v>3</v>
      </c>
      <c r="I49" s="83">
        <f t="shared" si="0"/>
        <v>0.75</v>
      </c>
      <c r="J49" s="105" t="str">
        <f>IF(I49&gt;=0.5,"Đạt","Không đạt")</f>
        <v>Đạt</v>
      </c>
    </row>
    <row r="50" spans="1:10" ht="36.75" thickBot="1" x14ac:dyDescent="0.3">
      <c r="A50" s="63" t="s">
        <v>35</v>
      </c>
      <c r="B50" s="99">
        <v>2</v>
      </c>
      <c r="C50" s="60">
        <v>2</v>
      </c>
      <c r="D50" s="93">
        <v>2</v>
      </c>
      <c r="E50" s="101">
        <f t="shared" ref="E50:E51" si="8">(D50/B50)</f>
        <v>1</v>
      </c>
      <c r="F50" s="124" t="s">
        <v>135</v>
      </c>
      <c r="G50" s="111">
        <v>2</v>
      </c>
      <c r="H50" s="72">
        <v>2</v>
      </c>
      <c r="I50" s="73">
        <f t="shared" si="0"/>
        <v>1</v>
      </c>
      <c r="J50" s="63" t="s">
        <v>135</v>
      </c>
    </row>
    <row r="51" spans="1:10" ht="28.5" thickBot="1" x14ac:dyDescent="0.3">
      <c r="A51" s="61" t="s">
        <v>36</v>
      </c>
      <c r="B51" s="99">
        <v>2</v>
      </c>
      <c r="C51" s="60">
        <v>2</v>
      </c>
      <c r="D51" s="93">
        <v>2</v>
      </c>
      <c r="E51" s="101">
        <f t="shared" si="8"/>
        <v>1</v>
      </c>
      <c r="F51" s="124" t="s">
        <v>136</v>
      </c>
      <c r="G51" s="111">
        <v>2</v>
      </c>
      <c r="H51" s="72">
        <v>1</v>
      </c>
      <c r="I51" s="73">
        <f t="shared" si="0"/>
        <v>0.5</v>
      </c>
      <c r="J51" s="63" t="s">
        <v>281</v>
      </c>
    </row>
    <row r="52" spans="1:10" s="74" customFormat="1" ht="48" thickBot="1" x14ac:dyDescent="0.3">
      <c r="A52" s="80" t="s">
        <v>67</v>
      </c>
      <c r="B52" s="81">
        <f>SUM(B53:B54)</f>
        <v>4</v>
      </c>
      <c r="C52" s="81">
        <f>SUM(C53:C54)</f>
        <v>4</v>
      </c>
      <c r="D52" s="81">
        <f>SUM(D53:D54)</f>
        <v>0</v>
      </c>
      <c r="E52" s="82">
        <f>(D52/B52)</f>
        <v>0</v>
      </c>
      <c r="F52" s="81" t="str">
        <f>IF(E52&gt;=0.5,"Đạt","Không đạt")</f>
        <v>Không đạt</v>
      </c>
      <c r="G52" s="81">
        <f>SUM(G53:G54)</f>
        <v>0</v>
      </c>
      <c r="H52" s="81">
        <f>SUM(H53:H54)</f>
        <v>0</v>
      </c>
      <c r="I52" s="83">
        <f t="shared" si="0"/>
        <v>0</v>
      </c>
      <c r="J52" s="105" t="str">
        <f>IF(I52&gt;=0.5,"Đạt","Không đạt")</f>
        <v>Không đạt</v>
      </c>
    </row>
    <row r="53" spans="1:10" ht="48.75" thickBot="1" x14ac:dyDescent="0.3">
      <c r="A53" s="63" t="s">
        <v>37</v>
      </c>
      <c r="B53" s="99">
        <v>2</v>
      </c>
      <c r="C53" s="60">
        <v>2</v>
      </c>
      <c r="D53" s="93">
        <v>0</v>
      </c>
      <c r="E53" s="101">
        <f t="shared" ref="E53:E54" si="9">(D53/B53)</f>
        <v>0</v>
      </c>
      <c r="F53" s="108"/>
      <c r="G53" s="111">
        <v>0</v>
      </c>
      <c r="H53" s="72">
        <v>0</v>
      </c>
      <c r="I53" s="73">
        <f t="shared" si="0"/>
        <v>0</v>
      </c>
      <c r="J53" s="159" t="s">
        <v>457</v>
      </c>
    </row>
    <row r="54" spans="1:10" ht="60.75" thickBot="1" x14ac:dyDescent="0.3">
      <c r="A54" s="63" t="s">
        <v>38</v>
      </c>
      <c r="B54" s="99">
        <v>2</v>
      </c>
      <c r="C54" s="60">
        <v>2</v>
      </c>
      <c r="D54" s="93">
        <v>0</v>
      </c>
      <c r="E54" s="101">
        <f t="shared" si="9"/>
        <v>0</v>
      </c>
      <c r="F54" s="108"/>
      <c r="G54" s="111">
        <v>0</v>
      </c>
      <c r="H54" s="72">
        <v>0</v>
      </c>
      <c r="I54" s="73">
        <f t="shared" si="0"/>
        <v>0</v>
      </c>
      <c r="J54" s="159" t="s">
        <v>464</v>
      </c>
    </row>
    <row r="55" spans="1:10" s="74" customFormat="1" ht="48" thickBot="1" x14ac:dyDescent="0.3">
      <c r="A55" s="84" t="s">
        <v>68</v>
      </c>
      <c r="B55" s="81">
        <f>SUM(B56:B59)</f>
        <v>8</v>
      </c>
      <c r="C55" s="81">
        <f>SUM(C56:C59)</f>
        <v>8</v>
      </c>
      <c r="D55" s="81">
        <f>SUM(D56:D59)</f>
        <v>8</v>
      </c>
      <c r="E55" s="82">
        <f>(D55/B55)</f>
        <v>1</v>
      </c>
      <c r="F55" s="81" t="str">
        <f>IF(E55&gt;=0.5,"Đạt","Không đạt")</f>
        <v>Đạt</v>
      </c>
      <c r="G55" s="81">
        <f>SUM(G56:G59)</f>
        <v>7</v>
      </c>
      <c r="H55" s="81">
        <f>SUM(H56:H59)</f>
        <v>5</v>
      </c>
      <c r="I55" s="83">
        <f t="shared" si="0"/>
        <v>0.625</v>
      </c>
      <c r="J55" s="105" t="str">
        <f>IF(I55&gt;=0.5,"Đạt","Không đạt")</f>
        <v>Đạt</v>
      </c>
    </row>
    <row r="56" spans="1:10" ht="48.75" thickBot="1" x14ac:dyDescent="0.3">
      <c r="A56" s="63" t="s">
        <v>39</v>
      </c>
      <c r="B56" s="99">
        <v>2</v>
      </c>
      <c r="C56" s="60">
        <v>2</v>
      </c>
      <c r="D56" s="93">
        <v>2</v>
      </c>
      <c r="E56" s="101">
        <f t="shared" ref="E56:E59" si="10">(D56/B56)</f>
        <v>1</v>
      </c>
      <c r="F56" s="124" t="s">
        <v>137</v>
      </c>
      <c r="G56" s="111">
        <v>1</v>
      </c>
      <c r="H56" s="72">
        <v>1</v>
      </c>
      <c r="I56" s="73">
        <f t="shared" si="0"/>
        <v>0.5</v>
      </c>
      <c r="J56" s="63" t="s">
        <v>458</v>
      </c>
    </row>
    <row r="57" spans="1:10" ht="60.75" thickBot="1" x14ac:dyDescent="0.3">
      <c r="A57" s="63" t="s">
        <v>40</v>
      </c>
      <c r="B57" s="99">
        <v>2</v>
      </c>
      <c r="C57" s="60">
        <v>2</v>
      </c>
      <c r="D57" s="93">
        <v>2</v>
      </c>
      <c r="E57" s="101">
        <f t="shared" si="10"/>
        <v>1</v>
      </c>
      <c r="F57" s="124" t="s">
        <v>137</v>
      </c>
      <c r="G57" s="111">
        <v>2</v>
      </c>
      <c r="H57" s="72">
        <v>1</v>
      </c>
      <c r="I57" s="73">
        <f t="shared" si="0"/>
        <v>0.5</v>
      </c>
      <c r="J57" s="63" t="s">
        <v>458</v>
      </c>
    </row>
    <row r="58" spans="1:10" ht="48.75" thickBot="1" x14ac:dyDescent="0.3">
      <c r="A58" s="63" t="s">
        <v>41</v>
      </c>
      <c r="B58" s="99">
        <v>2</v>
      </c>
      <c r="C58" s="60">
        <v>2</v>
      </c>
      <c r="D58" s="93">
        <v>2</v>
      </c>
      <c r="E58" s="101">
        <f t="shared" si="10"/>
        <v>1</v>
      </c>
      <c r="F58" s="124" t="s">
        <v>137</v>
      </c>
      <c r="G58" s="111">
        <v>2</v>
      </c>
      <c r="H58" s="72">
        <v>1</v>
      </c>
      <c r="I58" s="73">
        <f t="shared" si="0"/>
        <v>0.5</v>
      </c>
      <c r="J58" s="63" t="s">
        <v>458</v>
      </c>
    </row>
    <row r="59" spans="1:10" ht="48.75" thickBot="1" x14ac:dyDescent="0.3">
      <c r="A59" s="63" t="s">
        <v>42</v>
      </c>
      <c r="B59" s="99">
        <v>2</v>
      </c>
      <c r="C59" s="60">
        <v>2</v>
      </c>
      <c r="D59" s="93">
        <v>2</v>
      </c>
      <c r="E59" s="101">
        <f t="shared" si="10"/>
        <v>1</v>
      </c>
      <c r="F59" s="124" t="s">
        <v>137</v>
      </c>
      <c r="G59" s="111">
        <v>2</v>
      </c>
      <c r="H59" s="72">
        <v>2</v>
      </c>
      <c r="I59" s="73">
        <f t="shared" si="0"/>
        <v>1</v>
      </c>
      <c r="J59" s="63" t="s">
        <v>472</v>
      </c>
    </row>
    <row r="60" spans="1:10" s="74" customFormat="1" ht="57.75" customHeight="1" thickBot="1" x14ac:dyDescent="0.3">
      <c r="A60" s="80" t="s">
        <v>69</v>
      </c>
      <c r="B60" s="81">
        <f>SUM(B61:B62)</f>
        <v>4</v>
      </c>
      <c r="C60" s="81">
        <f>SUM(C61:C62)</f>
        <v>4</v>
      </c>
      <c r="D60" s="81">
        <f>SUM(D61:D62)</f>
        <v>4</v>
      </c>
      <c r="E60" s="82">
        <f>(D60/B60)</f>
        <v>1</v>
      </c>
      <c r="F60" s="81" t="str">
        <f>IF(E60&gt;=0.5,"Đạt","Không đạt")</f>
        <v>Đạt</v>
      </c>
      <c r="G60" s="81">
        <f>SUM(G61:G62)</f>
        <v>3</v>
      </c>
      <c r="H60" s="81">
        <f>SUM(H61:H62)</f>
        <v>3</v>
      </c>
      <c r="I60" s="83">
        <f t="shared" si="0"/>
        <v>0.75</v>
      </c>
      <c r="J60" s="81" t="str">
        <f>IF(I60&gt;=0.5,"Đạt","Không đạt")</f>
        <v>Đạt</v>
      </c>
    </row>
    <row r="61" spans="1:10" ht="48.75" thickBot="1" x14ac:dyDescent="0.3">
      <c r="A61" s="63" t="s">
        <v>43</v>
      </c>
      <c r="B61" s="99">
        <v>2</v>
      </c>
      <c r="C61" s="71">
        <v>2</v>
      </c>
      <c r="D61" s="93">
        <v>2</v>
      </c>
      <c r="E61" s="101">
        <f t="shared" ref="E61:E62" si="11">(D61/B61)</f>
        <v>1</v>
      </c>
      <c r="F61" s="124" t="s">
        <v>138</v>
      </c>
      <c r="G61" s="111">
        <v>2</v>
      </c>
      <c r="H61" s="72">
        <v>2</v>
      </c>
      <c r="I61" s="73">
        <f t="shared" si="0"/>
        <v>1</v>
      </c>
      <c r="J61" s="63" t="s">
        <v>112</v>
      </c>
    </row>
    <row r="62" spans="1:10" ht="36.75" thickBot="1" x14ac:dyDescent="0.3">
      <c r="A62" s="63" t="s">
        <v>44</v>
      </c>
      <c r="B62" s="99">
        <v>2</v>
      </c>
      <c r="C62" s="71">
        <v>2</v>
      </c>
      <c r="D62" s="93">
        <v>2</v>
      </c>
      <c r="E62" s="101">
        <f t="shared" si="11"/>
        <v>1</v>
      </c>
      <c r="F62" s="124" t="s">
        <v>139</v>
      </c>
      <c r="G62" s="111">
        <v>1</v>
      </c>
      <c r="H62" s="72">
        <v>1</v>
      </c>
      <c r="I62" s="73">
        <f t="shared" si="0"/>
        <v>0.5</v>
      </c>
      <c r="J62" s="63" t="s">
        <v>459</v>
      </c>
    </row>
    <row r="63" spans="1:10" s="74" customFormat="1" ht="32.25" thickBot="1" x14ac:dyDescent="0.3">
      <c r="A63" s="85" t="s">
        <v>64</v>
      </c>
      <c r="B63" s="81">
        <f>SUM(B64:B65)</f>
        <v>4</v>
      </c>
      <c r="C63" s="81">
        <f>SUM(C64:C65)</f>
        <v>4</v>
      </c>
      <c r="D63" s="81">
        <f>SUM(D64:D65)</f>
        <v>2</v>
      </c>
      <c r="E63" s="82">
        <f>(D63/B63)</f>
        <v>0.5</v>
      </c>
      <c r="F63" s="81" t="str">
        <f>IF(E63&gt;=0.5,"Đạt","Không đạt")</f>
        <v>Đạt</v>
      </c>
      <c r="G63" s="81">
        <f>SUM(G64:G65)</f>
        <v>3</v>
      </c>
      <c r="H63" s="81">
        <f>SUM(H64:H65)</f>
        <v>2</v>
      </c>
      <c r="I63" s="83">
        <f t="shared" si="0"/>
        <v>0.5</v>
      </c>
      <c r="J63" s="81" t="str">
        <f>IF(I63&gt;=0.5,"Đạt","Không đạt")</f>
        <v>Đạt</v>
      </c>
    </row>
    <row r="64" spans="1:10" ht="84.75" thickBot="1" x14ac:dyDescent="0.3">
      <c r="A64" s="66" t="s">
        <v>45</v>
      </c>
      <c r="B64" s="99">
        <v>2</v>
      </c>
      <c r="C64" s="71">
        <v>2</v>
      </c>
      <c r="D64" s="93">
        <v>2</v>
      </c>
      <c r="E64" s="101">
        <f t="shared" ref="E64:E65" si="12">(D64/B64)</f>
        <v>1</v>
      </c>
      <c r="F64" s="126" t="s">
        <v>140</v>
      </c>
      <c r="G64" s="111">
        <v>2</v>
      </c>
      <c r="H64" s="72">
        <v>1</v>
      </c>
      <c r="I64" s="73">
        <f t="shared" si="0"/>
        <v>0.5</v>
      </c>
      <c r="J64" s="63" t="s">
        <v>460</v>
      </c>
    </row>
    <row r="65" spans="1:10" ht="108.75" thickBot="1" x14ac:dyDescent="0.3">
      <c r="A65" s="66" t="s">
        <v>46</v>
      </c>
      <c r="B65" s="99">
        <v>2</v>
      </c>
      <c r="C65" s="71">
        <v>2</v>
      </c>
      <c r="D65" s="93">
        <v>0</v>
      </c>
      <c r="E65" s="101">
        <f t="shared" si="12"/>
        <v>0</v>
      </c>
      <c r="F65" s="108"/>
      <c r="G65" s="111">
        <v>1</v>
      </c>
      <c r="H65" s="72">
        <v>1</v>
      </c>
      <c r="I65" s="73">
        <f t="shared" si="0"/>
        <v>0.5</v>
      </c>
      <c r="J65" s="207" t="s">
        <v>463</v>
      </c>
    </row>
    <row r="66" spans="1:10" s="74" customFormat="1" ht="63.75" thickBot="1" x14ac:dyDescent="0.3">
      <c r="A66" s="86" t="s">
        <v>47</v>
      </c>
      <c r="B66" s="78">
        <f>SUM(B67,B72,B75)</f>
        <v>16</v>
      </c>
      <c r="C66" s="78">
        <f>SUM(C67,C72,C75)</f>
        <v>16</v>
      </c>
      <c r="D66" s="78">
        <f>SUM(D67,D72,D75)</f>
        <v>10</v>
      </c>
      <c r="E66" s="79">
        <f>(D66/B66)</f>
        <v>0.625</v>
      </c>
      <c r="F66" s="97" t="str">
        <f>IF(E66&gt;=0.5,"Đạt","Không đạt")</f>
        <v>Đạt</v>
      </c>
      <c r="G66" s="78">
        <f>SUM(G67,G72,G75)</f>
        <v>12</v>
      </c>
      <c r="H66" s="78">
        <f>SUM(H67,H72,H75)</f>
        <v>12</v>
      </c>
      <c r="I66" s="79">
        <f t="shared" si="0"/>
        <v>0.75</v>
      </c>
      <c r="J66" s="97" t="str">
        <f>IF(I66&gt;=0.5,"Đạt","Không đạt")</f>
        <v>Đạt</v>
      </c>
    </row>
    <row r="67" spans="1:10" s="74" customFormat="1" ht="32.25" thickBot="1" x14ac:dyDescent="0.3">
      <c r="A67" s="85" t="s">
        <v>48</v>
      </c>
      <c r="B67" s="81">
        <f>SUM(B68:B71)</f>
        <v>8</v>
      </c>
      <c r="C67" s="81">
        <f>SUM(C68:C71)</f>
        <v>8</v>
      </c>
      <c r="D67" s="81">
        <f>SUM(D68:D71)</f>
        <v>6</v>
      </c>
      <c r="E67" s="82">
        <f>(D67/B67)</f>
        <v>0.75</v>
      </c>
      <c r="F67" s="81" t="str">
        <f>IF(E67&gt;=0.5,"Đạt","Không đạt")</f>
        <v>Đạt</v>
      </c>
      <c r="G67" s="81">
        <f>SUM(G68:G71)</f>
        <v>6</v>
      </c>
      <c r="H67" s="81">
        <f>SUM(H68:H71)</f>
        <v>6</v>
      </c>
      <c r="I67" s="83">
        <f t="shared" si="0"/>
        <v>0.75</v>
      </c>
      <c r="J67" s="81" t="str">
        <f>IF(I67&gt;=0.5,"Đạt","Không đạt")</f>
        <v>Đạt</v>
      </c>
    </row>
    <row r="68" spans="1:10" ht="72.75" thickBot="1" x14ac:dyDescent="0.3">
      <c r="A68" s="66" t="s">
        <v>49</v>
      </c>
      <c r="B68" s="99">
        <v>2</v>
      </c>
      <c r="C68" s="71">
        <v>2</v>
      </c>
      <c r="D68" s="93">
        <v>2</v>
      </c>
      <c r="E68" s="101">
        <f t="shared" ref="E68:E71" si="13">(D68/B68)</f>
        <v>1</v>
      </c>
      <c r="F68" s="126" t="s">
        <v>141</v>
      </c>
      <c r="G68" s="111">
        <v>2</v>
      </c>
      <c r="H68" s="72">
        <v>2</v>
      </c>
      <c r="I68" s="73">
        <f t="shared" si="0"/>
        <v>1</v>
      </c>
      <c r="J68" s="63" t="s">
        <v>284</v>
      </c>
    </row>
    <row r="69" spans="1:10" ht="16.5" thickBot="1" x14ac:dyDescent="0.3">
      <c r="A69" s="66" t="s">
        <v>50</v>
      </c>
      <c r="B69" s="99">
        <v>2</v>
      </c>
      <c r="C69" s="71">
        <v>2</v>
      </c>
      <c r="D69" s="93">
        <v>0</v>
      </c>
      <c r="E69" s="101">
        <f t="shared" si="13"/>
        <v>0</v>
      </c>
      <c r="F69" s="108"/>
      <c r="G69" s="111">
        <v>0</v>
      </c>
      <c r="H69" s="72">
        <v>0</v>
      </c>
      <c r="I69" s="73">
        <f t="shared" si="0"/>
        <v>0</v>
      </c>
      <c r="J69" s="159" t="s">
        <v>474</v>
      </c>
    </row>
    <row r="70" spans="1:10" ht="48.75" thickBot="1" x14ac:dyDescent="0.3">
      <c r="A70" s="66" t="s">
        <v>51</v>
      </c>
      <c r="B70" s="99">
        <v>2</v>
      </c>
      <c r="C70" s="71">
        <v>2</v>
      </c>
      <c r="D70" s="93">
        <v>2</v>
      </c>
      <c r="E70" s="101">
        <f t="shared" si="13"/>
        <v>1</v>
      </c>
      <c r="F70" s="125" t="s">
        <v>142</v>
      </c>
      <c r="G70" s="111">
        <v>2</v>
      </c>
      <c r="H70" s="72">
        <v>2</v>
      </c>
      <c r="I70" s="73">
        <f t="shared" si="0"/>
        <v>1</v>
      </c>
      <c r="J70" s="63" t="s">
        <v>461</v>
      </c>
    </row>
    <row r="71" spans="1:10" ht="72.75" thickBot="1" x14ac:dyDescent="0.3">
      <c r="A71" s="66" t="s">
        <v>52</v>
      </c>
      <c r="B71" s="99">
        <v>2</v>
      </c>
      <c r="C71" s="71">
        <v>2</v>
      </c>
      <c r="D71" s="93">
        <v>2</v>
      </c>
      <c r="E71" s="101">
        <f t="shared" si="13"/>
        <v>1</v>
      </c>
      <c r="F71" s="124" t="s">
        <v>143</v>
      </c>
      <c r="G71" s="111">
        <v>2</v>
      </c>
      <c r="H71" s="72">
        <v>2</v>
      </c>
      <c r="I71" s="73">
        <f t="shared" si="0"/>
        <v>1</v>
      </c>
      <c r="J71" s="63" t="s">
        <v>285</v>
      </c>
    </row>
    <row r="72" spans="1:10" s="74" customFormat="1" ht="48" thickBot="1" x14ac:dyDescent="0.3">
      <c r="A72" s="85" t="s">
        <v>63</v>
      </c>
      <c r="B72" s="81">
        <f>SUM(B73:B74)</f>
        <v>4</v>
      </c>
      <c r="C72" s="81">
        <f>SUM(C73:C74)</f>
        <v>4</v>
      </c>
      <c r="D72" s="81">
        <f>SUM(D73:D74)</f>
        <v>0</v>
      </c>
      <c r="E72" s="82">
        <f>(D72/B72)</f>
        <v>0</v>
      </c>
      <c r="F72" s="81" t="str">
        <f>IF(E72&gt;=0.5,"Đạt","Không đạt")</f>
        <v>Không đạt</v>
      </c>
      <c r="G72" s="81">
        <f>SUM(G73:G74)</f>
        <v>2</v>
      </c>
      <c r="H72" s="81">
        <f>SUM(H73:H74)</f>
        <v>2</v>
      </c>
      <c r="I72" s="83">
        <f t="shared" si="0"/>
        <v>0.5</v>
      </c>
      <c r="J72" s="81" t="str">
        <f>IF(I72&gt;=0.5,"Đạt","Không đạt")</f>
        <v>Đạt</v>
      </c>
    </row>
    <row r="73" spans="1:10" ht="24.75" thickBot="1" x14ac:dyDescent="0.3">
      <c r="A73" s="66" t="s">
        <v>53</v>
      </c>
      <c r="B73" s="99">
        <v>2</v>
      </c>
      <c r="C73" s="71">
        <v>2</v>
      </c>
      <c r="D73" s="93">
        <v>0</v>
      </c>
      <c r="E73" s="101">
        <f t="shared" ref="E73:E74" si="14">(D73/B73)</f>
        <v>0</v>
      </c>
      <c r="F73" s="108"/>
      <c r="G73" s="111">
        <v>2</v>
      </c>
      <c r="H73" s="72">
        <v>2</v>
      </c>
      <c r="I73" s="73">
        <f t="shared" si="0"/>
        <v>1</v>
      </c>
      <c r="J73" s="158" t="s">
        <v>462</v>
      </c>
    </row>
    <row r="74" spans="1:10" ht="36.75" thickBot="1" x14ac:dyDescent="0.3">
      <c r="A74" s="66" t="s">
        <v>54</v>
      </c>
      <c r="B74" s="99">
        <v>2</v>
      </c>
      <c r="C74" s="71">
        <v>2</v>
      </c>
      <c r="D74" s="93">
        <v>0</v>
      </c>
      <c r="E74" s="101">
        <f t="shared" si="14"/>
        <v>0</v>
      </c>
      <c r="F74" s="108"/>
      <c r="G74" s="111">
        <v>0</v>
      </c>
      <c r="H74" s="72">
        <v>0</v>
      </c>
      <c r="I74" s="73">
        <f t="shared" si="0"/>
        <v>0</v>
      </c>
      <c r="J74" s="159" t="s">
        <v>286</v>
      </c>
    </row>
    <row r="75" spans="1:10" s="74" customFormat="1" ht="32.25" thickBot="1" x14ac:dyDescent="0.3">
      <c r="A75" s="85" t="s">
        <v>62</v>
      </c>
      <c r="B75" s="81">
        <f>SUM(B76:B77)</f>
        <v>4</v>
      </c>
      <c r="C75" s="81">
        <f>SUM(C76:C77)</f>
        <v>4</v>
      </c>
      <c r="D75" s="81">
        <f>SUM(D76:D77)</f>
        <v>4</v>
      </c>
      <c r="E75" s="82">
        <f>(D75/B75)</f>
        <v>1</v>
      </c>
      <c r="F75" s="81" t="str">
        <f>IF(E75&gt;=0.5,"Đạt","Không đạt")</f>
        <v>Đạt</v>
      </c>
      <c r="G75" s="81">
        <f>SUM(G76:G77)</f>
        <v>4</v>
      </c>
      <c r="H75" s="81">
        <f>SUM(H76:H77)</f>
        <v>4</v>
      </c>
      <c r="I75" s="83">
        <f t="shared" si="0"/>
        <v>1</v>
      </c>
      <c r="J75" s="81" t="str">
        <f>IF(I75&gt;=0.5,"Đạt","Không đạt")</f>
        <v>Đạt</v>
      </c>
    </row>
    <row r="76" spans="1:10" ht="36.75" thickBot="1" x14ac:dyDescent="0.3">
      <c r="A76" s="66" t="s">
        <v>55</v>
      </c>
      <c r="B76" s="99">
        <v>2</v>
      </c>
      <c r="C76" s="71">
        <v>2</v>
      </c>
      <c r="D76" s="93">
        <v>2</v>
      </c>
      <c r="E76" s="101">
        <f t="shared" ref="E76:E77" si="15">(D76/B76)</f>
        <v>1</v>
      </c>
      <c r="F76" s="118" t="s">
        <v>144</v>
      </c>
      <c r="G76" s="111">
        <v>2</v>
      </c>
      <c r="H76" s="72">
        <v>2</v>
      </c>
      <c r="I76" s="73">
        <f t="shared" si="0"/>
        <v>1</v>
      </c>
      <c r="J76" s="63" t="s">
        <v>169</v>
      </c>
    </row>
    <row r="77" spans="1:10" ht="36.75" thickBot="1" x14ac:dyDescent="0.3">
      <c r="A77" s="66" t="s">
        <v>56</v>
      </c>
      <c r="B77" s="99">
        <v>2</v>
      </c>
      <c r="C77" s="71">
        <v>2</v>
      </c>
      <c r="D77" s="93">
        <v>2</v>
      </c>
      <c r="E77" s="101">
        <f t="shared" si="15"/>
        <v>1</v>
      </c>
      <c r="F77" s="118" t="s">
        <v>144</v>
      </c>
      <c r="G77" s="111">
        <v>2</v>
      </c>
      <c r="H77" s="72">
        <v>2</v>
      </c>
      <c r="I77" s="73">
        <f t="shared" si="0"/>
        <v>1</v>
      </c>
      <c r="J77" s="63" t="s">
        <v>445</v>
      </c>
    </row>
    <row r="78" spans="1:10" ht="16.5" thickBot="1" x14ac:dyDescent="0.3">
      <c r="A78" s="67" t="s">
        <v>57</v>
      </c>
      <c r="B78" s="98">
        <f>SUM(B16,B30,B66)</f>
        <v>88</v>
      </c>
      <c r="C78" s="62">
        <f>SUM(C16,C30,C66)</f>
        <v>88</v>
      </c>
      <c r="D78" s="69">
        <f>SUM(D16,D30,D66)</f>
        <v>71</v>
      </c>
      <c r="E78" s="109">
        <f>(D78/B78)</f>
        <v>0.80681818181818177</v>
      </c>
      <c r="F78" s="60"/>
      <c r="G78" s="110">
        <f>SUM(G16,G30,G66)</f>
        <v>71</v>
      </c>
      <c r="H78" s="69">
        <f>SUM(H16,H30,H66)</f>
        <v>64</v>
      </c>
      <c r="I78" s="109">
        <f t="shared" si="0"/>
        <v>0.72727272727272729</v>
      </c>
      <c r="J78" s="60"/>
    </row>
    <row r="79" spans="1:10" ht="16.5" thickBot="1" x14ac:dyDescent="0.3">
      <c r="A79" s="67" t="s">
        <v>58</v>
      </c>
      <c r="B79" s="98">
        <v>100</v>
      </c>
      <c r="C79" s="62">
        <f>(C78*B79)/B78</f>
        <v>100</v>
      </c>
      <c r="D79" s="70">
        <f>(D78*B79)/B78</f>
        <v>80.681818181818187</v>
      </c>
      <c r="E79" s="109">
        <f>(D79/B79)</f>
        <v>0.80681818181818188</v>
      </c>
      <c r="F79" s="60"/>
      <c r="G79" s="112">
        <f>(G78/B78)*100</f>
        <v>80.681818181818173</v>
      </c>
      <c r="H79" s="70">
        <f>(H78*B79)/B78</f>
        <v>72.727272727272734</v>
      </c>
      <c r="I79" s="109">
        <f t="shared" si="0"/>
        <v>0.72727272727272729</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23" t="s">
        <v>465</v>
      </c>
      <c r="B86" s="223"/>
      <c r="C86" s="223"/>
      <c r="D86" s="223"/>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topLeftCell="B16" zoomScale="145" zoomScaleNormal="145" workbookViewId="0">
      <selection activeCell="M87" sqref="M87"/>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466</v>
      </c>
      <c r="B8" s="230"/>
      <c r="C8" s="230"/>
      <c r="D8" s="230"/>
      <c r="E8" s="230"/>
      <c r="F8" s="230"/>
      <c r="G8" s="230"/>
      <c r="H8" s="230"/>
      <c r="I8" s="230"/>
      <c r="J8" s="230"/>
      <c r="K8" s="230"/>
    </row>
    <row r="9" spans="1:13" ht="16.5" x14ac:dyDescent="0.25">
      <c r="A9" s="230" t="s">
        <v>164</v>
      </c>
      <c r="B9" s="230"/>
      <c r="C9" s="230"/>
      <c r="D9" s="230"/>
      <c r="E9" s="230"/>
      <c r="F9" s="230"/>
      <c r="G9" s="230"/>
      <c r="H9" s="230"/>
      <c r="I9" s="230"/>
      <c r="J9" s="230"/>
      <c r="K9" s="230"/>
    </row>
    <row r="10" spans="1:13" ht="16.5" x14ac:dyDescent="0.25">
      <c r="A10" s="230" t="s">
        <v>165</v>
      </c>
      <c r="B10" s="230"/>
      <c r="C10" s="230"/>
      <c r="D10" s="230"/>
      <c r="E10" s="230"/>
      <c r="F10" s="230"/>
      <c r="G10" s="230"/>
      <c r="H10" s="230"/>
      <c r="I10" s="230"/>
      <c r="J10" s="230"/>
      <c r="K10" s="230"/>
    </row>
    <row r="11" spans="1:13" ht="20.45" customHeight="1" x14ac:dyDescent="0.25">
      <c r="A11" s="230" t="s">
        <v>166</v>
      </c>
      <c r="B11" s="230"/>
      <c r="C11" s="230"/>
      <c r="D11" s="230"/>
      <c r="E11" s="230"/>
      <c r="F11" s="230"/>
      <c r="G11" s="230"/>
      <c r="H11" s="230"/>
      <c r="I11" s="230"/>
      <c r="J11" s="230"/>
      <c r="K11" s="230"/>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18</v>
      </c>
      <c r="E16" s="79">
        <f>(D16/B16)</f>
        <v>0.9</v>
      </c>
      <c r="F16" s="97" t="str">
        <f>IF(E16&gt;=0.5,"Đạt","Không đạt")</f>
        <v>Đạt</v>
      </c>
      <c r="G16" s="78">
        <f>SUM(G17,G24,G27)</f>
        <v>13</v>
      </c>
      <c r="H16" s="78">
        <f>SUM(H17,H24,H27)</f>
        <v>13</v>
      </c>
      <c r="I16" s="79">
        <f t="shared" ref="I16:I79" si="0">(H16/B16)</f>
        <v>0.65</v>
      </c>
      <c r="J16" s="97" t="str">
        <f>IF(I16&gt;=0.5,"Đạt","Không đạt")</f>
        <v>Đạt</v>
      </c>
    </row>
    <row r="17" spans="1:10" s="74" customFormat="1" ht="32.25" thickBot="1" x14ac:dyDescent="0.3">
      <c r="A17" s="80" t="s">
        <v>5</v>
      </c>
      <c r="B17" s="81">
        <f>SUM(B18:B23)</f>
        <v>12</v>
      </c>
      <c r="C17" s="81">
        <f>SUM(C18:C23)</f>
        <v>12</v>
      </c>
      <c r="D17" s="81">
        <f>SUM(D18:D23)</f>
        <v>12</v>
      </c>
      <c r="E17" s="82">
        <f>(D17/B17)</f>
        <v>1</v>
      </c>
      <c r="F17" s="81" t="str">
        <f>IF(E17&gt;=0.5,"Đạt"," Không đạt")</f>
        <v>Đạt</v>
      </c>
      <c r="G17" s="81">
        <f>SUM(G18:G23)</f>
        <v>10</v>
      </c>
      <c r="H17" s="81">
        <f>SUM(H18:H23)</f>
        <v>10</v>
      </c>
      <c r="I17" s="83">
        <f t="shared" si="0"/>
        <v>0.83333333333333337</v>
      </c>
      <c r="J17" s="81" t="str">
        <f>IF(I17&gt;=0.5,"Đạt","Không đạt")</f>
        <v>Đạt</v>
      </c>
    </row>
    <row r="18" spans="1:10" ht="172.5" thickBot="1" x14ac:dyDescent="0.3">
      <c r="A18" s="61" t="s">
        <v>6</v>
      </c>
      <c r="B18" s="99">
        <v>2</v>
      </c>
      <c r="C18" s="60">
        <v>2</v>
      </c>
      <c r="D18" s="93">
        <v>2</v>
      </c>
      <c r="E18" s="101">
        <f>(D18/B18)</f>
        <v>1</v>
      </c>
      <c r="F18" s="114" t="s">
        <v>145</v>
      </c>
      <c r="G18" s="111">
        <v>2</v>
      </c>
      <c r="H18" s="72">
        <v>2</v>
      </c>
      <c r="I18" s="73">
        <f t="shared" si="0"/>
        <v>1</v>
      </c>
      <c r="J18" s="127" t="s">
        <v>470</v>
      </c>
    </row>
    <row r="19" spans="1:10" ht="36.75" thickBot="1" x14ac:dyDescent="0.3">
      <c r="A19" s="63" t="s">
        <v>7</v>
      </c>
      <c r="B19" s="99">
        <v>2</v>
      </c>
      <c r="C19" s="60">
        <v>2</v>
      </c>
      <c r="D19" s="93">
        <v>2</v>
      </c>
      <c r="E19" s="101">
        <f t="shared" ref="E19:E23" si="1">(D19/B19)</f>
        <v>1</v>
      </c>
      <c r="F19" s="127" t="s">
        <v>146</v>
      </c>
      <c r="G19" s="111">
        <v>2</v>
      </c>
      <c r="H19" s="72">
        <v>2</v>
      </c>
      <c r="I19" s="73">
        <f t="shared" si="0"/>
        <v>1</v>
      </c>
      <c r="J19" s="63" t="s">
        <v>276</v>
      </c>
    </row>
    <row r="20" spans="1:10" ht="36.75" thickBot="1" x14ac:dyDescent="0.3">
      <c r="A20" s="63" t="s">
        <v>8</v>
      </c>
      <c r="B20" s="99">
        <v>2</v>
      </c>
      <c r="C20" s="60">
        <v>2</v>
      </c>
      <c r="D20" s="93">
        <v>2</v>
      </c>
      <c r="E20" s="101">
        <f t="shared" si="1"/>
        <v>1</v>
      </c>
      <c r="F20" s="127" t="s">
        <v>146</v>
      </c>
      <c r="G20" s="111">
        <v>2</v>
      </c>
      <c r="H20" s="72">
        <v>2</v>
      </c>
      <c r="I20" s="73">
        <f t="shared" si="0"/>
        <v>1</v>
      </c>
      <c r="J20" s="63" t="s">
        <v>276</v>
      </c>
    </row>
    <row r="21" spans="1:10" ht="60.75" thickBot="1" x14ac:dyDescent="0.3">
      <c r="A21" s="63" t="s">
        <v>9</v>
      </c>
      <c r="B21" s="99">
        <v>2</v>
      </c>
      <c r="C21" s="60">
        <v>2</v>
      </c>
      <c r="D21" s="93">
        <v>2</v>
      </c>
      <c r="E21" s="101">
        <f t="shared" si="1"/>
        <v>1</v>
      </c>
      <c r="F21" s="127" t="s">
        <v>146</v>
      </c>
      <c r="G21" s="111">
        <v>2</v>
      </c>
      <c r="H21" s="72">
        <v>2</v>
      </c>
      <c r="I21" s="73">
        <f t="shared" si="0"/>
        <v>1</v>
      </c>
      <c r="J21" s="63" t="s">
        <v>277</v>
      </c>
    </row>
    <row r="22" spans="1:10" ht="36.75" thickBot="1" x14ac:dyDescent="0.3">
      <c r="A22" s="63" t="s">
        <v>10</v>
      </c>
      <c r="B22" s="99">
        <v>2</v>
      </c>
      <c r="C22" s="60">
        <v>2</v>
      </c>
      <c r="D22" s="93">
        <v>2</v>
      </c>
      <c r="E22" s="101">
        <f t="shared" si="1"/>
        <v>1</v>
      </c>
      <c r="F22" s="127" t="s">
        <v>146</v>
      </c>
      <c r="G22" s="111">
        <v>2</v>
      </c>
      <c r="H22" s="72">
        <v>2</v>
      </c>
      <c r="I22" s="73">
        <f t="shared" si="0"/>
        <v>1</v>
      </c>
      <c r="J22" s="63" t="s">
        <v>278</v>
      </c>
    </row>
    <row r="23" spans="1:10" ht="48.75" thickBot="1" x14ac:dyDescent="0.3">
      <c r="A23" s="63" t="s">
        <v>11</v>
      </c>
      <c r="B23" s="99">
        <v>2</v>
      </c>
      <c r="C23" s="60">
        <v>2</v>
      </c>
      <c r="D23" s="93">
        <v>2</v>
      </c>
      <c r="E23" s="101">
        <f t="shared" si="1"/>
        <v>1</v>
      </c>
      <c r="F23" s="127" t="s">
        <v>146</v>
      </c>
      <c r="G23" s="111">
        <v>0</v>
      </c>
      <c r="H23" s="72">
        <v>0</v>
      </c>
      <c r="I23" s="73">
        <f t="shared" si="0"/>
        <v>0</v>
      </c>
      <c r="J23" s="63" t="s">
        <v>467</v>
      </c>
    </row>
    <row r="24" spans="1:10" s="74" customFormat="1" ht="32.25" thickBot="1" x14ac:dyDescent="0.3">
      <c r="A24" s="80" t="s">
        <v>12</v>
      </c>
      <c r="B24" s="81">
        <f>SUM(B25:B26)</f>
        <v>4</v>
      </c>
      <c r="C24" s="81">
        <f>SUM(C25:C26)</f>
        <v>4</v>
      </c>
      <c r="D24" s="81">
        <f>SUM(D25:D26)</f>
        <v>3</v>
      </c>
      <c r="E24" s="82">
        <f>(D24/B24)</f>
        <v>0.75</v>
      </c>
      <c r="F24" s="81" t="str">
        <f>IF(E24&gt;=0.5,"Đạt","Không đạt")</f>
        <v>Đạt</v>
      </c>
      <c r="G24" s="81">
        <f>SUM(G25:G26)</f>
        <v>1</v>
      </c>
      <c r="H24" s="81">
        <f>SUM(H25:H26)</f>
        <v>1</v>
      </c>
      <c r="I24" s="83">
        <f>(H24/B24)</f>
        <v>0.25</v>
      </c>
      <c r="J24" s="102" t="str">
        <f>IF(I24&gt;=0.5,"Đạt","Không đạt")</f>
        <v>Không đạt</v>
      </c>
    </row>
    <row r="25" spans="1:10" ht="264.75" thickBot="1" x14ac:dyDescent="0.3">
      <c r="A25" s="63" t="s">
        <v>70</v>
      </c>
      <c r="B25" s="100">
        <v>2</v>
      </c>
      <c r="C25" s="64">
        <v>2</v>
      </c>
      <c r="D25" s="93">
        <v>1</v>
      </c>
      <c r="E25" s="101">
        <f t="shared" ref="E25:E26" si="2">(D25/B25)</f>
        <v>0.5</v>
      </c>
      <c r="F25" s="126" t="s">
        <v>147</v>
      </c>
      <c r="G25" s="111">
        <v>0</v>
      </c>
      <c r="H25" s="72">
        <v>0</v>
      </c>
      <c r="I25" s="73">
        <f t="shared" si="0"/>
        <v>0</v>
      </c>
      <c r="J25" s="63" t="s">
        <v>468</v>
      </c>
    </row>
    <row r="26" spans="1:10" ht="64.5" thickBot="1" x14ac:dyDescent="0.3">
      <c r="A26" s="61" t="s">
        <v>13</v>
      </c>
      <c r="B26" s="99">
        <v>2</v>
      </c>
      <c r="C26" s="60">
        <v>2</v>
      </c>
      <c r="D26" s="93">
        <v>2</v>
      </c>
      <c r="E26" s="101">
        <f t="shared" si="2"/>
        <v>1</v>
      </c>
      <c r="F26" s="108"/>
      <c r="G26" s="111">
        <v>1</v>
      </c>
      <c r="H26" s="72">
        <v>1</v>
      </c>
      <c r="I26" s="73">
        <f t="shared" si="0"/>
        <v>0.5</v>
      </c>
      <c r="J26" s="63" t="s">
        <v>298</v>
      </c>
    </row>
    <row r="27" spans="1:10" s="74" customFormat="1" ht="32.25" thickBot="1" x14ac:dyDescent="0.3">
      <c r="A27" s="80" t="s">
        <v>14</v>
      </c>
      <c r="B27" s="81">
        <f>SUM(B28:B29)</f>
        <v>4</v>
      </c>
      <c r="C27" s="81">
        <f>SUM(C28:C29)</f>
        <v>4</v>
      </c>
      <c r="D27" s="81">
        <f>SUM(D28:D29)</f>
        <v>3</v>
      </c>
      <c r="E27" s="82">
        <f>(D27/B27)</f>
        <v>0.75</v>
      </c>
      <c r="F27" s="81" t="str">
        <f>IF(E27&gt;=0.5,"Đạt","Không đạt")</f>
        <v>Đạt</v>
      </c>
      <c r="G27" s="81">
        <f>SUM(G28:G29)</f>
        <v>2</v>
      </c>
      <c r="H27" s="81">
        <f>SUM(H28:H29)</f>
        <v>2</v>
      </c>
      <c r="I27" s="83">
        <f>(H27/B27)</f>
        <v>0.5</v>
      </c>
      <c r="J27" s="103" t="str">
        <f>IF(I27&gt;=0.5,"Đạt","Không đạt")</f>
        <v>Đạt</v>
      </c>
    </row>
    <row r="28" spans="1:10" ht="96.75" thickBot="1" x14ac:dyDescent="0.3">
      <c r="A28" s="63" t="s">
        <v>15</v>
      </c>
      <c r="B28" s="99">
        <v>2</v>
      </c>
      <c r="C28" s="60">
        <v>2</v>
      </c>
      <c r="D28" s="93">
        <v>1</v>
      </c>
      <c r="E28" s="101">
        <f t="shared" ref="E28:E29" si="3">(D28/B28)</f>
        <v>0.5</v>
      </c>
      <c r="F28" s="108"/>
      <c r="G28" s="111">
        <v>0</v>
      </c>
      <c r="H28" s="72">
        <v>0</v>
      </c>
      <c r="I28" s="73">
        <f t="shared" si="0"/>
        <v>0</v>
      </c>
      <c r="J28" s="63" t="s">
        <v>299</v>
      </c>
    </row>
    <row r="29" spans="1:10" ht="40.5" thickBot="1" x14ac:dyDescent="0.3">
      <c r="A29" s="61" t="s">
        <v>16</v>
      </c>
      <c r="B29" s="99">
        <v>2</v>
      </c>
      <c r="C29" s="60">
        <v>2</v>
      </c>
      <c r="D29" s="93">
        <v>2</v>
      </c>
      <c r="E29" s="101">
        <f t="shared" si="3"/>
        <v>1</v>
      </c>
      <c r="F29" s="108" t="s">
        <v>148</v>
      </c>
      <c r="G29" s="111">
        <v>2</v>
      </c>
      <c r="H29" s="72">
        <v>2</v>
      </c>
      <c r="I29" s="73">
        <f t="shared" si="0"/>
        <v>1</v>
      </c>
      <c r="J29" s="63" t="s">
        <v>300</v>
      </c>
    </row>
    <row r="30" spans="1:10" s="74" customFormat="1" ht="32.25" thickBot="1" x14ac:dyDescent="0.3">
      <c r="A30" s="77" t="s">
        <v>17</v>
      </c>
      <c r="B30" s="78">
        <f>SUM(B31,B34,B41,B46,B49,B52,B55,B60,B63)</f>
        <v>52</v>
      </c>
      <c r="C30" s="78">
        <f>SUM(C31,C34,C41,C46,C49,C52,C55,C60,C63)</f>
        <v>52</v>
      </c>
      <c r="D30" s="78">
        <f>SUM(D31,D34,D41,D46,D49,D52,D55,D60,D63)</f>
        <v>48</v>
      </c>
      <c r="E30" s="79">
        <f>(D30/B30)</f>
        <v>0.92307692307692313</v>
      </c>
      <c r="F30" s="97" t="str">
        <f>IF(E30&gt;=0.5,"Đạt","Không đạt")</f>
        <v>Đạt</v>
      </c>
      <c r="G30" s="78">
        <f>SUM(G31,G34,G41,G46,G49,G52,G55,G60,G63)</f>
        <v>39</v>
      </c>
      <c r="H30" s="78">
        <f>SUM(H31,H34,H41,H46,H49,H52,H55,H60,H63)</f>
        <v>39</v>
      </c>
      <c r="I30" s="79">
        <f t="shared" si="0"/>
        <v>0.75</v>
      </c>
      <c r="J30" s="104" t="str">
        <f>IF(I30&gt;=0.5,"Đạt","Không đạt")</f>
        <v>Đạt</v>
      </c>
    </row>
    <row r="31" spans="1:10" s="74" customFormat="1" ht="48" thickBot="1" x14ac:dyDescent="0.3">
      <c r="A31" s="80" t="s">
        <v>18</v>
      </c>
      <c r="B31" s="81">
        <f>SUM(B32:B33)</f>
        <v>4</v>
      </c>
      <c r="C31" s="81">
        <f>SUM(C32:C33)</f>
        <v>4</v>
      </c>
      <c r="D31" s="81">
        <f>SUM(D32:D33)</f>
        <v>3</v>
      </c>
      <c r="E31" s="82">
        <f>(D31/B31)</f>
        <v>0.75</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93">
        <v>1</v>
      </c>
      <c r="E32" s="101">
        <f t="shared" ref="E32:E33" si="4">(D32/B32)</f>
        <v>0.5</v>
      </c>
      <c r="F32" s="56"/>
      <c r="G32" s="111">
        <v>2</v>
      </c>
      <c r="H32" s="72">
        <v>2</v>
      </c>
      <c r="I32" s="73">
        <f t="shared" si="0"/>
        <v>1</v>
      </c>
      <c r="J32" s="63" t="s">
        <v>469</v>
      </c>
    </row>
    <row r="33" spans="1:10" ht="28.5" thickBot="1" x14ac:dyDescent="0.3">
      <c r="A33" s="63" t="s">
        <v>20</v>
      </c>
      <c r="B33" s="99">
        <v>2</v>
      </c>
      <c r="C33" s="60">
        <v>2</v>
      </c>
      <c r="D33" s="93">
        <v>2</v>
      </c>
      <c r="E33" s="101">
        <f t="shared" si="4"/>
        <v>1</v>
      </c>
      <c r="F33" s="108" t="s">
        <v>149</v>
      </c>
      <c r="G33" s="111">
        <v>2</v>
      </c>
      <c r="H33" s="72">
        <v>2</v>
      </c>
      <c r="I33" s="73">
        <f t="shared" si="0"/>
        <v>1</v>
      </c>
      <c r="J33" s="158" t="s">
        <v>471</v>
      </c>
    </row>
    <row r="34" spans="1:10" s="74" customFormat="1" ht="32.25" thickBot="1" x14ac:dyDescent="0.3">
      <c r="A34" s="80" t="s">
        <v>21</v>
      </c>
      <c r="B34" s="81">
        <f>SUM(B35:B40)</f>
        <v>12</v>
      </c>
      <c r="C34" s="81">
        <f>SUM(C35:C40)</f>
        <v>12</v>
      </c>
      <c r="D34" s="81">
        <f>SUM(D35:D40)</f>
        <v>12</v>
      </c>
      <c r="E34" s="82">
        <f>(D34/B34)</f>
        <v>1</v>
      </c>
      <c r="F34" s="81" t="str">
        <f>IF(E34&gt;=0.5,"Đạt","Không đạt")</f>
        <v>Đạt</v>
      </c>
      <c r="G34" s="81">
        <f>SUM(G35:G40)</f>
        <v>11</v>
      </c>
      <c r="H34" s="81">
        <f>SUM(H35:H40)</f>
        <v>11</v>
      </c>
      <c r="I34" s="83">
        <f t="shared" si="0"/>
        <v>0.91666666666666663</v>
      </c>
      <c r="J34" s="105" t="str">
        <f>IF(I34&gt;=0.5,"Đạt","Không đạt")</f>
        <v>Đạt</v>
      </c>
    </row>
    <row r="35" spans="1:10" ht="51.75" thickBot="1" x14ac:dyDescent="0.3">
      <c r="A35" s="65" t="s">
        <v>22</v>
      </c>
      <c r="B35" s="99">
        <v>2</v>
      </c>
      <c r="C35" s="60">
        <v>2</v>
      </c>
      <c r="D35" s="93">
        <v>2</v>
      </c>
      <c r="E35" s="101">
        <f t="shared" ref="E35:E40" si="5">(D35/B35)</f>
        <v>1</v>
      </c>
      <c r="F35" s="124" t="s">
        <v>150</v>
      </c>
      <c r="G35" s="111">
        <v>2</v>
      </c>
      <c r="H35" s="72">
        <v>2</v>
      </c>
      <c r="I35" s="73">
        <f t="shared" si="0"/>
        <v>1</v>
      </c>
      <c r="J35" s="63" t="s">
        <v>94</v>
      </c>
    </row>
    <row r="36" spans="1:10" ht="36.75" thickBot="1" x14ac:dyDescent="0.3">
      <c r="A36" s="63" t="s">
        <v>23</v>
      </c>
      <c r="B36" s="99">
        <v>2</v>
      </c>
      <c r="C36" s="60">
        <v>2</v>
      </c>
      <c r="D36" s="93">
        <v>2</v>
      </c>
      <c r="E36" s="101">
        <f t="shared" si="5"/>
        <v>1</v>
      </c>
      <c r="F36" s="124" t="s">
        <v>151</v>
      </c>
      <c r="G36" s="111">
        <v>2</v>
      </c>
      <c r="H36" s="72">
        <v>2</v>
      </c>
      <c r="I36" s="73">
        <f t="shared" si="0"/>
        <v>1</v>
      </c>
      <c r="J36" s="63" t="s">
        <v>95</v>
      </c>
    </row>
    <row r="37" spans="1:10" ht="48.75" thickBot="1" x14ac:dyDescent="0.3">
      <c r="A37" s="63" t="s">
        <v>24</v>
      </c>
      <c r="B37" s="99">
        <v>2</v>
      </c>
      <c r="C37" s="60">
        <v>2</v>
      </c>
      <c r="D37" s="93">
        <v>2</v>
      </c>
      <c r="E37" s="101">
        <f t="shared" si="5"/>
        <v>1</v>
      </c>
      <c r="F37" s="124" t="s">
        <v>152</v>
      </c>
      <c r="G37" s="111">
        <v>2</v>
      </c>
      <c r="H37" s="72">
        <v>2</v>
      </c>
      <c r="I37" s="73">
        <f t="shared" si="0"/>
        <v>1</v>
      </c>
      <c r="J37" s="63" t="s">
        <v>128</v>
      </c>
    </row>
    <row r="38" spans="1:10" ht="36.75" thickBot="1" x14ac:dyDescent="0.3">
      <c r="A38" s="63" t="s">
        <v>25</v>
      </c>
      <c r="B38" s="99">
        <v>2</v>
      </c>
      <c r="C38" s="60">
        <v>2</v>
      </c>
      <c r="D38" s="93">
        <v>2</v>
      </c>
      <c r="E38" s="101">
        <f t="shared" si="5"/>
        <v>1</v>
      </c>
      <c r="F38" s="124" t="s">
        <v>153</v>
      </c>
      <c r="G38" s="111">
        <v>2</v>
      </c>
      <c r="H38" s="72">
        <v>2</v>
      </c>
      <c r="I38" s="73">
        <f t="shared" si="0"/>
        <v>1</v>
      </c>
      <c r="J38" s="63" t="s">
        <v>270</v>
      </c>
    </row>
    <row r="39" spans="1:10" ht="24.75" thickBot="1" x14ac:dyDescent="0.3">
      <c r="A39" s="63" t="s">
        <v>26</v>
      </c>
      <c r="B39" s="99">
        <v>2</v>
      </c>
      <c r="C39" s="60">
        <v>2</v>
      </c>
      <c r="D39" s="93">
        <v>2</v>
      </c>
      <c r="E39" s="101">
        <f t="shared" si="5"/>
        <v>1</v>
      </c>
      <c r="F39" s="124" t="s">
        <v>154</v>
      </c>
      <c r="G39" s="111">
        <v>2</v>
      </c>
      <c r="H39" s="72">
        <v>2</v>
      </c>
      <c r="I39" s="73">
        <f t="shared" si="0"/>
        <v>1</v>
      </c>
      <c r="J39" s="159" t="s">
        <v>301</v>
      </c>
    </row>
    <row r="40" spans="1:10" ht="60.75" thickBot="1" x14ac:dyDescent="0.3">
      <c r="A40" s="63" t="s">
        <v>27</v>
      </c>
      <c r="B40" s="99">
        <v>2</v>
      </c>
      <c r="C40" s="60">
        <v>2</v>
      </c>
      <c r="D40" s="93">
        <v>2</v>
      </c>
      <c r="E40" s="101">
        <f t="shared" si="5"/>
        <v>1</v>
      </c>
      <c r="F40" s="60"/>
      <c r="G40" s="111">
        <v>1</v>
      </c>
      <c r="H40" s="72">
        <v>1</v>
      </c>
      <c r="I40" s="73">
        <f t="shared" si="0"/>
        <v>0.5</v>
      </c>
      <c r="J40" s="63" t="s">
        <v>479</v>
      </c>
    </row>
    <row r="41" spans="1:10" s="74" customFormat="1" ht="32.25" thickBot="1" x14ac:dyDescent="0.3">
      <c r="A41" s="80" t="s">
        <v>28</v>
      </c>
      <c r="B41" s="81">
        <v>8</v>
      </c>
      <c r="C41" s="81">
        <f>SUM(C42:C45)</f>
        <v>8</v>
      </c>
      <c r="D41" s="81">
        <f>SUM(D42:D45)</f>
        <v>8</v>
      </c>
      <c r="E41" s="82">
        <f>(D41/B41)</f>
        <v>1</v>
      </c>
      <c r="F41" s="81" t="str">
        <f>IF(E41&gt;=0.5,"Đạt","Không đạt")</f>
        <v>Đạt</v>
      </c>
      <c r="G41" s="81">
        <f>SUM(G42:G45)</f>
        <v>7</v>
      </c>
      <c r="H41" s="81">
        <f>SUM(H42:H45)</f>
        <v>7</v>
      </c>
      <c r="I41" s="83">
        <f t="shared" si="0"/>
        <v>0.875</v>
      </c>
      <c r="J41" s="105" t="str">
        <f>IF(I41&gt;=0.5,"Đạt","Không đạt")</f>
        <v>Đạt</v>
      </c>
    </row>
    <row r="42" spans="1:10" ht="60.75" thickBot="1" x14ac:dyDescent="0.3">
      <c r="A42" s="63" t="s">
        <v>29</v>
      </c>
      <c r="B42" s="99">
        <v>2</v>
      </c>
      <c r="C42" s="60">
        <v>2</v>
      </c>
      <c r="D42" s="93">
        <v>2</v>
      </c>
      <c r="E42" s="101">
        <f t="shared" ref="E42:E45" si="6">(D42/B42)</f>
        <v>1</v>
      </c>
      <c r="F42" s="126" t="s">
        <v>155</v>
      </c>
      <c r="G42" s="111">
        <v>2</v>
      </c>
      <c r="H42" s="72">
        <v>2</v>
      </c>
      <c r="I42" s="73">
        <f t="shared" si="0"/>
        <v>1</v>
      </c>
      <c r="J42" s="63" t="s">
        <v>273</v>
      </c>
    </row>
    <row r="43" spans="1:10" ht="36.75" thickBot="1" x14ac:dyDescent="0.3">
      <c r="A43" s="63" t="s">
        <v>30</v>
      </c>
      <c r="B43" s="99">
        <v>2</v>
      </c>
      <c r="C43" s="60">
        <v>2</v>
      </c>
      <c r="D43" s="93">
        <v>2</v>
      </c>
      <c r="E43" s="101">
        <f t="shared" si="6"/>
        <v>1</v>
      </c>
      <c r="F43" s="124" t="s">
        <v>156</v>
      </c>
      <c r="G43" s="111">
        <v>2</v>
      </c>
      <c r="H43" s="72">
        <v>2</v>
      </c>
      <c r="I43" s="73">
        <f t="shared" si="0"/>
        <v>1</v>
      </c>
      <c r="J43" s="63" t="s">
        <v>280</v>
      </c>
    </row>
    <row r="44" spans="1:10" ht="48.75" thickBot="1" x14ac:dyDescent="0.3">
      <c r="A44" s="63" t="s">
        <v>31</v>
      </c>
      <c r="B44" s="99">
        <v>2</v>
      </c>
      <c r="C44" s="60">
        <v>2</v>
      </c>
      <c r="D44" s="93">
        <v>2</v>
      </c>
      <c r="E44" s="101">
        <f t="shared" si="6"/>
        <v>1</v>
      </c>
      <c r="F44" s="126" t="s">
        <v>157</v>
      </c>
      <c r="G44" s="111">
        <v>1</v>
      </c>
      <c r="H44" s="72">
        <v>1</v>
      </c>
      <c r="I44" s="73">
        <f t="shared" si="0"/>
        <v>0.5</v>
      </c>
      <c r="J44" s="63" t="s">
        <v>102</v>
      </c>
    </row>
    <row r="45" spans="1:10" ht="48.75" thickBot="1" x14ac:dyDescent="0.3">
      <c r="A45" s="63" t="s">
        <v>32</v>
      </c>
      <c r="B45" s="99">
        <v>2</v>
      </c>
      <c r="C45" s="60">
        <v>2</v>
      </c>
      <c r="D45" s="93">
        <v>2</v>
      </c>
      <c r="E45" s="101">
        <f t="shared" si="6"/>
        <v>1</v>
      </c>
      <c r="F45" s="124" t="s">
        <v>158</v>
      </c>
      <c r="G45" s="111">
        <v>2</v>
      </c>
      <c r="H45" s="72">
        <v>2</v>
      </c>
      <c r="I45" s="73">
        <f t="shared" si="0"/>
        <v>1</v>
      </c>
      <c r="J45" s="63" t="s">
        <v>102</v>
      </c>
    </row>
    <row r="46" spans="1:10" s="74" customFormat="1" ht="48" thickBot="1" x14ac:dyDescent="0.3">
      <c r="A46" s="80" t="s">
        <v>66</v>
      </c>
      <c r="B46" s="81">
        <f>SUM(B47:B48)</f>
        <v>4</v>
      </c>
      <c r="C46" s="81">
        <f>SUM(C47:C48)</f>
        <v>4</v>
      </c>
      <c r="D46" s="81">
        <f>SUM(D47:D48)</f>
        <v>4</v>
      </c>
      <c r="E46" s="82">
        <f>(D46/B46)</f>
        <v>1</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93">
        <v>2</v>
      </c>
      <c r="E47" s="101">
        <f t="shared" ref="E47:E48" si="7">(D47/B47)</f>
        <v>1</v>
      </c>
      <c r="F47" s="124" t="s">
        <v>134</v>
      </c>
      <c r="G47" s="111">
        <v>2</v>
      </c>
      <c r="H47" s="72">
        <v>2</v>
      </c>
      <c r="I47" s="73">
        <f t="shared" si="0"/>
        <v>1</v>
      </c>
      <c r="J47" s="124" t="s">
        <v>274</v>
      </c>
    </row>
    <row r="48" spans="1:10" ht="60.75" thickBot="1" x14ac:dyDescent="0.3">
      <c r="A48" s="63" t="s">
        <v>34</v>
      </c>
      <c r="B48" s="99">
        <v>2</v>
      </c>
      <c r="C48" s="60">
        <v>2</v>
      </c>
      <c r="D48" s="93">
        <v>2</v>
      </c>
      <c r="E48" s="101">
        <f t="shared" si="7"/>
        <v>1</v>
      </c>
      <c r="F48" s="126" t="s">
        <v>134</v>
      </c>
      <c r="G48" s="111">
        <v>2</v>
      </c>
      <c r="H48" s="72">
        <v>2</v>
      </c>
      <c r="I48" s="73">
        <f t="shared" si="0"/>
        <v>1</v>
      </c>
      <c r="J48" s="124" t="s">
        <v>274</v>
      </c>
    </row>
    <row r="49" spans="1:10" s="74" customFormat="1" ht="32.25" thickBot="1" x14ac:dyDescent="0.3">
      <c r="A49" s="80" t="s">
        <v>65</v>
      </c>
      <c r="B49" s="81">
        <f>SUM(B50:B51)</f>
        <v>4</v>
      </c>
      <c r="C49" s="81">
        <f>SUM(C50:C51)</f>
        <v>4</v>
      </c>
      <c r="D49" s="81">
        <f>SUM(D50:D51)</f>
        <v>3</v>
      </c>
      <c r="E49" s="82">
        <f>(D49/B49)</f>
        <v>0.75</v>
      </c>
      <c r="F49" s="81" t="str">
        <f>IF(E49&gt;=0.5,"Đạt","Không đạt")</f>
        <v>Đạt</v>
      </c>
      <c r="G49" s="81">
        <f>SUM(G50:G51)</f>
        <v>3</v>
      </c>
      <c r="H49" s="81">
        <f>SUM(H50:H51)</f>
        <v>3</v>
      </c>
      <c r="I49" s="83">
        <f t="shared" si="0"/>
        <v>0.75</v>
      </c>
      <c r="J49" s="105" t="str">
        <f>IF(I49&gt;=0.5,"Đạt","Không đạt")</f>
        <v>Đạt</v>
      </c>
    </row>
    <row r="50" spans="1:10" ht="36.75" thickBot="1" x14ac:dyDescent="0.3">
      <c r="A50" s="63" t="s">
        <v>35</v>
      </c>
      <c r="B50" s="99">
        <v>2</v>
      </c>
      <c r="C50" s="60">
        <v>2</v>
      </c>
      <c r="D50" s="93">
        <v>2</v>
      </c>
      <c r="E50" s="101">
        <f t="shared" ref="E50:E51" si="8">(D50/B50)</f>
        <v>1</v>
      </c>
      <c r="F50" s="131" t="s">
        <v>135</v>
      </c>
      <c r="G50" s="111">
        <v>2</v>
      </c>
      <c r="H50" s="72">
        <v>2</v>
      </c>
      <c r="I50" s="73">
        <f t="shared" si="0"/>
        <v>1</v>
      </c>
      <c r="J50" s="63" t="s">
        <v>135</v>
      </c>
    </row>
    <row r="51" spans="1:10" ht="28.5" thickBot="1" x14ac:dyDescent="0.3">
      <c r="A51" s="61" t="s">
        <v>36</v>
      </c>
      <c r="B51" s="99">
        <v>2</v>
      </c>
      <c r="C51" s="60">
        <v>2</v>
      </c>
      <c r="D51" s="93">
        <v>1</v>
      </c>
      <c r="E51" s="101">
        <f t="shared" si="8"/>
        <v>0.5</v>
      </c>
      <c r="F51" s="128" t="s">
        <v>136</v>
      </c>
      <c r="G51" s="111">
        <v>1</v>
      </c>
      <c r="H51" s="72">
        <v>1</v>
      </c>
      <c r="I51" s="73">
        <f t="shared" si="0"/>
        <v>0.5</v>
      </c>
      <c r="J51" s="63" t="s">
        <v>302</v>
      </c>
    </row>
    <row r="52" spans="1:10" s="74" customFormat="1" ht="48" thickBot="1" x14ac:dyDescent="0.3">
      <c r="A52" s="80" t="s">
        <v>67</v>
      </c>
      <c r="B52" s="81">
        <f>SUM(B53:B54)</f>
        <v>4</v>
      </c>
      <c r="C52" s="81">
        <f>SUM(C53:C54)</f>
        <v>4</v>
      </c>
      <c r="D52" s="81">
        <f>SUM(D53:D54)</f>
        <v>4</v>
      </c>
      <c r="E52" s="82">
        <f>(D52/B52)</f>
        <v>1</v>
      </c>
      <c r="F52" s="81" t="str">
        <f>IF(E52&gt;=0.5,"Đạt","Không đạt")</f>
        <v>Đạt</v>
      </c>
      <c r="G52" s="81">
        <f>SUM(G53:G54)</f>
        <v>0</v>
      </c>
      <c r="H52" s="81">
        <f>SUM(H53:H54)</f>
        <v>0</v>
      </c>
      <c r="I52" s="83">
        <f t="shared" si="0"/>
        <v>0</v>
      </c>
      <c r="J52" s="105" t="str">
        <f>IF(I52&gt;=0.5,"Đạt","Không đạt")</f>
        <v>Không đạt</v>
      </c>
    </row>
    <row r="53" spans="1:10" ht="48.75" thickBot="1" x14ac:dyDescent="0.3">
      <c r="A53" s="63" t="s">
        <v>37</v>
      </c>
      <c r="B53" s="99">
        <v>2</v>
      </c>
      <c r="C53" s="60">
        <v>2</v>
      </c>
      <c r="D53" s="93">
        <v>2</v>
      </c>
      <c r="E53" s="101">
        <f t="shared" ref="E53:E54" si="9">(D53/B53)</f>
        <v>1</v>
      </c>
      <c r="F53" s="124" t="s">
        <v>106</v>
      </c>
      <c r="G53" s="111">
        <v>0</v>
      </c>
      <c r="H53" s="72">
        <v>0</v>
      </c>
      <c r="I53" s="73">
        <f t="shared" si="0"/>
        <v>0</v>
      </c>
      <c r="J53" s="159" t="s">
        <v>282</v>
      </c>
    </row>
    <row r="54" spans="1:10" ht="60.75" thickBot="1" x14ac:dyDescent="0.3">
      <c r="A54" s="63" t="s">
        <v>38</v>
      </c>
      <c r="B54" s="99">
        <v>2</v>
      </c>
      <c r="C54" s="60">
        <v>2</v>
      </c>
      <c r="D54" s="93">
        <v>2</v>
      </c>
      <c r="E54" s="101">
        <f t="shared" si="9"/>
        <v>1</v>
      </c>
      <c r="F54" s="124" t="s">
        <v>106</v>
      </c>
      <c r="G54" s="111">
        <v>0</v>
      </c>
      <c r="H54" s="72">
        <v>0</v>
      </c>
      <c r="I54" s="73">
        <f t="shared" si="0"/>
        <v>0</v>
      </c>
      <c r="J54" s="159" t="s">
        <v>283</v>
      </c>
    </row>
    <row r="55" spans="1:10" s="74" customFormat="1" ht="48" thickBot="1" x14ac:dyDescent="0.3">
      <c r="A55" s="84" t="s">
        <v>68</v>
      </c>
      <c r="B55" s="81">
        <f>SUM(B56:B59)</f>
        <v>8</v>
      </c>
      <c r="C55" s="81">
        <f>SUM(C56:C59)</f>
        <v>8</v>
      </c>
      <c r="D55" s="81">
        <f>SUM(D56:D59)</f>
        <v>8</v>
      </c>
      <c r="E55" s="82">
        <f>(D55/B55)</f>
        <v>1</v>
      </c>
      <c r="F55" s="81" t="str">
        <f>IF(E55&gt;=0.5,"Đạt","Không đạt")</f>
        <v>Đạt</v>
      </c>
      <c r="G55" s="81">
        <f>SUM(G56:G59)</f>
        <v>5</v>
      </c>
      <c r="H55" s="81">
        <f>SUM(H56:H59)</f>
        <v>5</v>
      </c>
      <c r="I55" s="83">
        <f t="shared" si="0"/>
        <v>0.625</v>
      </c>
      <c r="J55" s="105" t="str">
        <f>IF(I55&gt;=0.5,"Đạt","Không đạt")</f>
        <v>Đạt</v>
      </c>
    </row>
    <row r="56" spans="1:10" ht="48.75" thickBot="1" x14ac:dyDescent="0.3">
      <c r="A56" s="63" t="s">
        <v>39</v>
      </c>
      <c r="B56" s="99">
        <v>2</v>
      </c>
      <c r="C56" s="60">
        <v>2</v>
      </c>
      <c r="D56" s="93">
        <v>2</v>
      </c>
      <c r="E56" s="101">
        <f t="shared" ref="E56:E59" si="10">(D56/B56)</f>
        <v>1</v>
      </c>
      <c r="F56" s="124" t="s">
        <v>137</v>
      </c>
      <c r="G56" s="111">
        <v>1</v>
      </c>
      <c r="H56" s="72">
        <v>1</v>
      </c>
      <c r="I56" s="73">
        <f t="shared" si="0"/>
        <v>0.5</v>
      </c>
      <c r="J56" s="63" t="s">
        <v>458</v>
      </c>
    </row>
    <row r="57" spans="1:10" ht="60.75" thickBot="1" x14ac:dyDescent="0.3">
      <c r="A57" s="63" t="s">
        <v>40</v>
      </c>
      <c r="B57" s="99">
        <v>2</v>
      </c>
      <c r="C57" s="60">
        <v>2</v>
      </c>
      <c r="D57" s="93">
        <v>2</v>
      </c>
      <c r="E57" s="101">
        <f t="shared" si="10"/>
        <v>1</v>
      </c>
      <c r="F57" s="124" t="s">
        <v>137</v>
      </c>
      <c r="G57" s="111">
        <v>1</v>
      </c>
      <c r="H57" s="72">
        <v>1</v>
      </c>
      <c r="I57" s="73">
        <f t="shared" si="0"/>
        <v>0.5</v>
      </c>
      <c r="J57" s="63" t="s">
        <v>458</v>
      </c>
    </row>
    <row r="58" spans="1:10" ht="48.75" thickBot="1" x14ac:dyDescent="0.3">
      <c r="A58" s="63" t="s">
        <v>41</v>
      </c>
      <c r="B58" s="99">
        <v>2</v>
      </c>
      <c r="C58" s="60">
        <v>2</v>
      </c>
      <c r="D58" s="93">
        <v>2</v>
      </c>
      <c r="E58" s="101">
        <f t="shared" si="10"/>
        <v>1</v>
      </c>
      <c r="F58" s="124" t="s">
        <v>137</v>
      </c>
      <c r="G58" s="111">
        <v>1</v>
      </c>
      <c r="H58" s="72">
        <v>1</v>
      </c>
      <c r="I58" s="73">
        <f t="shared" si="0"/>
        <v>0.5</v>
      </c>
      <c r="J58" s="63" t="s">
        <v>458</v>
      </c>
    </row>
    <row r="59" spans="1:10" ht="48.75" thickBot="1" x14ac:dyDescent="0.3">
      <c r="A59" s="63" t="s">
        <v>42</v>
      </c>
      <c r="B59" s="99">
        <v>2</v>
      </c>
      <c r="C59" s="60">
        <v>2</v>
      </c>
      <c r="D59" s="93">
        <v>2</v>
      </c>
      <c r="E59" s="101">
        <f t="shared" si="10"/>
        <v>1</v>
      </c>
      <c r="F59" s="60"/>
      <c r="G59" s="111">
        <v>2</v>
      </c>
      <c r="H59" s="72">
        <v>2</v>
      </c>
      <c r="I59" s="73">
        <f t="shared" si="0"/>
        <v>1</v>
      </c>
      <c r="J59" s="63" t="s">
        <v>472</v>
      </c>
    </row>
    <row r="60" spans="1:10" s="74" customFormat="1" ht="57.75" customHeight="1" thickBot="1" x14ac:dyDescent="0.3">
      <c r="A60" s="80" t="s">
        <v>69</v>
      </c>
      <c r="B60" s="81">
        <f>SUM(B61:B62)</f>
        <v>4</v>
      </c>
      <c r="C60" s="81">
        <f>SUM(C61:C62)</f>
        <v>4</v>
      </c>
      <c r="D60" s="81">
        <f>SUM(D61:D62)</f>
        <v>4</v>
      </c>
      <c r="E60" s="82">
        <f>(D60/B60)</f>
        <v>1</v>
      </c>
      <c r="F60" s="81" t="str">
        <f>IF(E60&gt;=0.5,"Đạt","Không đạt")</f>
        <v>Đạt</v>
      </c>
      <c r="G60" s="81">
        <f>SUM(G61:G62)</f>
        <v>3</v>
      </c>
      <c r="H60" s="81">
        <f>SUM(H61:H62)</f>
        <v>3</v>
      </c>
      <c r="I60" s="83">
        <f t="shared" si="0"/>
        <v>0.75</v>
      </c>
      <c r="J60" s="81" t="str">
        <f>IF(I60&gt;=0.5,"Đạt","Không đạt")</f>
        <v>Đạt</v>
      </c>
    </row>
    <row r="61" spans="1:10" ht="48.75" thickBot="1" x14ac:dyDescent="0.3">
      <c r="A61" s="63" t="s">
        <v>43</v>
      </c>
      <c r="B61" s="99">
        <v>2</v>
      </c>
      <c r="C61" s="71">
        <v>2</v>
      </c>
      <c r="D61" s="93">
        <v>2</v>
      </c>
      <c r="E61" s="101">
        <f t="shared" ref="E61:E62" si="11">(D61/B61)</f>
        <v>1</v>
      </c>
      <c r="F61" s="118" t="s">
        <v>159</v>
      </c>
      <c r="G61" s="111">
        <v>2</v>
      </c>
      <c r="H61" s="72">
        <v>2</v>
      </c>
      <c r="I61" s="73">
        <f t="shared" si="0"/>
        <v>1</v>
      </c>
      <c r="J61" s="63" t="s">
        <v>112</v>
      </c>
    </row>
    <row r="62" spans="1:10" ht="36.75" thickBot="1" x14ac:dyDescent="0.3">
      <c r="A62" s="63" t="s">
        <v>44</v>
      </c>
      <c r="B62" s="99">
        <v>2</v>
      </c>
      <c r="C62" s="71">
        <v>2</v>
      </c>
      <c r="D62" s="93">
        <v>2</v>
      </c>
      <c r="E62" s="101">
        <f t="shared" si="11"/>
        <v>1</v>
      </c>
      <c r="F62" s="129" t="s">
        <v>139</v>
      </c>
      <c r="G62" s="111">
        <v>1</v>
      </c>
      <c r="H62" s="72">
        <v>1</v>
      </c>
      <c r="I62" s="73">
        <f t="shared" si="0"/>
        <v>0.5</v>
      </c>
      <c r="J62" s="63" t="s">
        <v>459</v>
      </c>
    </row>
    <row r="63" spans="1:10" s="74" customFormat="1" ht="32.25" thickBot="1" x14ac:dyDescent="0.3">
      <c r="A63" s="85" t="s">
        <v>64</v>
      </c>
      <c r="B63" s="81">
        <f>SUM(B64:B65)</f>
        <v>4</v>
      </c>
      <c r="C63" s="81">
        <f>SUM(C64:C65)</f>
        <v>4</v>
      </c>
      <c r="D63" s="81">
        <f>SUM(D64:D65)</f>
        <v>2</v>
      </c>
      <c r="E63" s="82">
        <f>(D63/B63)</f>
        <v>0.5</v>
      </c>
      <c r="F63" s="81" t="str">
        <f>IF(E63&gt;=0.5,"Đạt","Không đạt")</f>
        <v>Đạt</v>
      </c>
      <c r="G63" s="81">
        <f>SUM(G64:G65)</f>
        <v>2</v>
      </c>
      <c r="H63" s="81">
        <f>SUM(H64:H65)</f>
        <v>2</v>
      </c>
      <c r="I63" s="83">
        <f t="shared" si="0"/>
        <v>0.5</v>
      </c>
      <c r="J63" s="81" t="str">
        <f>IF(I63&gt;=0.5,"Đạt","Không đạt")</f>
        <v>Đạt</v>
      </c>
    </row>
    <row r="64" spans="1:10" ht="84.75" thickBot="1" x14ac:dyDescent="0.3">
      <c r="A64" s="66" t="s">
        <v>45</v>
      </c>
      <c r="B64" s="99">
        <v>2</v>
      </c>
      <c r="C64" s="71">
        <v>2</v>
      </c>
      <c r="D64" s="93">
        <v>1</v>
      </c>
      <c r="E64" s="101">
        <f t="shared" ref="E64:E65" si="12">(D64/B64)</f>
        <v>0.5</v>
      </c>
      <c r="F64" s="124" t="s">
        <v>140</v>
      </c>
      <c r="G64" s="111">
        <v>1</v>
      </c>
      <c r="H64" s="72">
        <v>1</v>
      </c>
      <c r="I64" s="73">
        <f t="shared" si="0"/>
        <v>0.5</v>
      </c>
      <c r="J64" s="63" t="s">
        <v>460</v>
      </c>
    </row>
    <row r="65" spans="1:10" ht="108.75" thickBot="1" x14ac:dyDescent="0.3">
      <c r="A65" s="66" t="s">
        <v>46</v>
      </c>
      <c r="B65" s="99">
        <v>2</v>
      </c>
      <c r="C65" s="71">
        <v>2</v>
      </c>
      <c r="D65" s="93">
        <v>1</v>
      </c>
      <c r="E65" s="101">
        <f t="shared" si="12"/>
        <v>0.5</v>
      </c>
      <c r="F65" s="124" t="s">
        <v>160</v>
      </c>
      <c r="G65" s="111">
        <v>1</v>
      </c>
      <c r="H65" s="72">
        <v>1</v>
      </c>
      <c r="I65" s="73">
        <f t="shared" si="0"/>
        <v>0.5</v>
      </c>
      <c r="J65" s="207" t="s">
        <v>473</v>
      </c>
    </row>
    <row r="66" spans="1:10" s="74" customFormat="1" ht="63.75" thickBot="1" x14ac:dyDescent="0.3">
      <c r="A66" s="86" t="s">
        <v>47</v>
      </c>
      <c r="B66" s="78">
        <f>SUM(B67,B72,B75)</f>
        <v>16</v>
      </c>
      <c r="C66" s="78">
        <f>SUM(C67,C72,C75)</f>
        <v>16</v>
      </c>
      <c r="D66" s="78">
        <f>SUM(D67,D72,D75)</f>
        <v>15</v>
      </c>
      <c r="E66" s="79">
        <f>(D66/B66)</f>
        <v>0.9375</v>
      </c>
      <c r="F66" s="97" t="str">
        <f>IF(E66&gt;=0.5,"Đạt","Không đạt")</f>
        <v>Đạt</v>
      </c>
      <c r="G66" s="78">
        <f>SUM(G67,G72,G75)</f>
        <v>9</v>
      </c>
      <c r="H66" s="78">
        <f>SUM(H67,H72,H75)</f>
        <v>7</v>
      </c>
      <c r="I66" s="79">
        <f t="shared" si="0"/>
        <v>0.4375</v>
      </c>
      <c r="J66" s="97" t="str">
        <f>IF(I66&gt;=0.5,"Đạt","Không đạt")</f>
        <v>Không đạt</v>
      </c>
    </row>
    <row r="67" spans="1:10" s="74" customFormat="1" ht="32.25" thickBot="1" x14ac:dyDescent="0.3">
      <c r="A67" s="85" t="s">
        <v>48</v>
      </c>
      <c r="B67" s="81">
        <f>SUM(B68:B71)</f>
        <v>8</v>
      </c>
      <c r="C67" s="81">
        <f>SUM(C68:C71)</f>
        <v>8</v>
      </c>
      <c r="D67" s="81">
        <f>SUM(D68:D71)</f>
        <v>8</v>
      </c>
      <c r="E67" s="82">
        <f>(D67/B67)</f>
        <v>1</v>
      </c>
      <c r="F67" s="81" t="str">
        <f>IF(E67&gt;=0.5,"Đạt","Không đạt")</f>
        <v>Đạt</v>
      </c>
      <c r="G67" s="81">
        <f>SUM(G68:G71)</f>
        <v>5</v>
      </c>
      <c r="H67" s="81">
        <f>SUM(H68:H71)</f>
        <v>3</v>
      </c>
      <c r="I67" s="83">
        <f t="shared" si="0"/>
        <v>0.375</v>
      </c>
      <c r="J67" s="81" t="str">
        <f>IF(I67&gt;=0.5,"Đạt","Không đạt")</f>
        <v>Không đạt</v>
      </c>
    </row>
    <row r="68" spans="1:10" ht="72.75" thickBot="1" x14ac:dyDescent="0.3">
      <c r="A68" s="66" t="s">
        <v>49</v>
      </c>
      <c r="B68" s="99">
        <v>2</v>
      </c>
      <c r="C68" s="71">
        <v>2</v>
      </c>
      <c r="D68" s="93">
        <v>2</v>
      </c>
      <c r="E68" s="101">
        <f t="shared" ref="E68:E71" si="13">(D68/B68)</f>
        <v>1</v>
      </c>
      <c r="F68" s="124" t="s">
        <v>141</v>
      </c>
      <c r="G68" s="111">
        <v>2</v>
      </c>
      <c r="H68" s="72">
        <v>2</v>
      </c>
      <c r="I68" s="73">
        <f t="shared" si="0"/>
        <v>1</v>
      </c>
      <c r="J68" s="63" t="s">
        <v>284</v>
      </c>
    </row>
    <row r="69" spans="1:10" ht="25.5" thickBot="1" x14ac:dyDescent="0.3">
      <c r="A69" s="66" t="s">
        <v>50</v>
      </c>
      <c r="B69" s="99">
        <v>2</v>
      </c>
      <c r="C69" s="71">
        <v>2</v>
      </c>
      <c r="D69" s="93">
        <v>2</v>
      </c>
      <c r="E69" s="101">
        <f t="shared" si="13"/>
        <v>1</v>
      </c>
      <c r="F69" s="118" t="s">
        <v>161</v>
      </c>
      <c r="G69" s="111">
        <v>1</v>
      </c>
      <c r="H69" s="72">
        <v>0</v>
      </c>
      <c r="I69" s="73">
        <f t="shared" si="0"/>
        <v>0</v>
      </c>
      <c r="J69" s="158" t="s">
        <v>474</v>
      </c>
    </row>
    <row r="70" spans="1:10" ht="48.75" thickBot="1" x14ac:dyDescent="0.3">
      <c r="A70" s="66" t="s">
        <v>51</v>
      </c>
      <c r="B70" s="99">
        <v>2</v>
      </c>
      <c r="C70" s="71">
        <v>2</v>
      </c>
      <c r="D70" s="93">
        <v>2</v>
      </c>
      <c r="E70" s="101">
        <f t="shared" si="13"/>
        <v>1</v>
      </c>
      <c r="F70" s="124" t="s">
        <v>117</v>
      </c>
      <c r="G70" s="111">
        <v>1</v>
      </c>
      <c r="H70" s="72">
        <v>1</v>
      </c>
      <c r="I70" s="73">
        <f t="shared" si="0"/>
        <v>0.5</v>
      </c>
      <c r="J70" s="158" t="s">
        <v>438</v>
      </c>
    </row>
    <row r="71" spans="1:10" ht="72.75" thickBot="1" x14ac:dyDescent="0.3">
      <c r="A71" s="66" t="s">
        <v>52</v>
      </c>
      <c r="B71" s="99">
        <v>2</v>
      </c>
      <c r="C71" s="71">
        <v>2</v>
      </c>
      <c r="D71" s="93">
        <v>2</v>
      </c>
      <c r="E71" s="101">
        <f t="shared" si="13"/>
        <v>1</v>
      </c>
      <c r="F71" s="124" t="s">
        <v>117</v>
      </c>
      <c r="G71" s="111">
        <v>1</v>
      </c>
      <c r="H71" s="72">
        <v>0</v>
      </c>
      <c r="I71" s="73">
        <f t="shared" si="0"/>
        <v>0</v>
      </c>
      <c r="J71" s="63" t="s">
        <v>312</v>
      </c>
    </row>
    <row r="72" spans="1:10" s="74" customFormat="1" ht="48" thickBot="1" x14ac:dyDescent="0.3">
      <c r="A72" s="85" t="s">
        <v>63</v>
      </c>
      <c r="B72" s="81">
        <f>SUM(B73:B74)</f>
        <v>4</v>
      </c>
      <c r="C72" s="81">
        <f>SUM(C73:C74)</f>
        <v>4</v>
      </c>
      <c r="D72" s="81">
        <f>SUM(D73:D74)</f>
        <v>3</v>
      </c>
      <c r="E72" s="82">
        <f>(D72/B72)</f>
        <v>0.75</v>
      </c>
      <c r="F72" s="81" t="str">
        <f>IF(E72&gt;=0.5,"Đạt","Không đạt")</f>
        <v>Đạt</v>
      </c>
      <c r="G72" s="81">
        <f>SUM(G73:G74)</f>
        <v>2</v>
      </c>
      <c r="H72" s="81">
        <f>SUM(H73:H74)</f>
        <v>2</v>
      </c>
      <c r="I72" s="83">
        <f t="shared" si="0"/>
        <v>0.5</v>
      </c>
      <c r="J72" s="81" t="str">
        <f>IF(I72&gt;=0.5,"Đạt","Không đạt")</f>
        <v>Đạt</v>
      </c>
    </row>
    <row r="73" spans="1:10" ht="24.75" thickBot="1" x14ac:dyDescent="0.3">
      <c r="A73" s="66" t="s">
        <v>53</v>
      </c>
      <c r="B73" s="99">
        <v>2</v>
      </c>
      <c r="C73" s="71">
        <v>2</v>
      </c>
      <c r="D73" s="93">
        <v>2</v>
      </c>
      <c r="E73" s="101">
        <f t="shared" ref="E73:E74" si="14">(D73/B73)</f>
        <v>1</v>
      </c>
      <c r="F73" s="124" t="s">
        <v>143</v>
      </c>
      <c r="G73" s="111">
        <v>2</v>
      </c>
      <c r="H73" s="72">
        <v>2</v>
      </c>
      <c r="I73" s="73">
        <f t="shared" si="0"/>
        <v>1</v>
      </c>
      <c r="J73" s="63" t="s">
        <v>303</v>
      </c>
    </row>
    <row r="74" spans="1:10" ht="36.75" thickBot="1" x14ac:dyDescent="0.3">
      <c r="A74" s="66" t="s">
        <v>54</v>
      </c>
      <c r="B74" s="99">
        <v>2</v>
      </c>
      <c r="C74" s="71">
        <v>2</v>
      </c>
      <c r="D74" s="93">
        <v>1</v>
      </c>
      <c r="E74" s="101">
        <f t="shared" si="14"/>
        <v>0.5</v>
      </c>
      <c r="F74" s="130"/>
      <c r="G74" s="111">
        <v>0</v>
      </c>
      <c r="H74" s="72">
        <v>0</v>
      </c>
      <c r="I74" s="73">
        <f t="shared" si="0"/>
        <v>0</v>
      </c>
      <c r="J74" s="159" t="s">
        <v>286</v>
      </c>
    </row>
    <row r="75" spans="1:10" s="74" customFormat="1" ht="32.25" thickBot="1" x14ac:dyDescent="0.3">
      <c r="A75" s="85" t="s">
        <v>62</v>
      </c>
      <c r="B75" s="81">
        <f>SUM(B76:B77)</f>
        <v>4</v>
      </c>
      <c r="C75" s="81">
        <f>SUM(C76:C77)</f>
        <v>4</v>
      </c>
      <c r="D75" s="81">
        <f>SUM(D76:D77)</f>
        <v>4</v>
      </c>
      <c r="E75" s="82">
        <f>(D75/B75)</f>
        <v>1</v>
      </c>
      <c r="F75" s="81" t="str">
        <f>IF(E75&gt;=0.5,"Đạt","Không đạt")</f>
        <v>Đạt</v>
      </c>
      <c r="G75" s="81">
        <f>SUM(G76:G77)</f>
        <v>2</v>
      </c>
      <c r="H75" s="81">
        <f>SUM(H76:H77)</f>
        <v>2</v>
      </c>
      <c r="I75" s="83">
        <f t="shared" si="0"/>
        <v>0.5</v>
      </c>
      <c r="J75" s="81" t="str">
        <f>IF(I75&gt;=0.5,"Đạt","Không đạt")</f>
        <v>Đạt</v>
      </c>
    </row>
    <row r="76" spans="1:10" ht="36.75" thickBot="1" x14ac:dyDescent="0.3">
      <c r="A76" s="66" t="s">
        <v>55</v>
      </c>
      <c r="B76" s="99">
        <v>2</v>
      </c>
      <c r="C76" s="71">
        <v>2</v>
      </c>
      <c r="D76" s="93">
        <v>2</v>
      </c>
      <c r="E76" s="101">
        <f t="shared" ref="E76:E77" si="15">(D76/B76)</f>
        <v>1</v>
      </c>
      <c r="F76" s="118" t="s">
        <v>162</v>
      </c>
      <c r="G76" s="111">
        <v>2</v>
      </c>
      <c r="H76" s="72">
        <v>2</v>
      </c>
      <c r="I76" s="73">
        <f t="shared" si="0"/>
        <v>1</v>
      </c>
      <c r="J76" s="63" t="s">
        <v>475</v>
      </c>
    </row>
    <row r="77" spans="1:10" ht="36.75" thickBot="1" x14ac:dyDescent="0.3">
      <c r="A77" s="66" t="s">
        <v>56</v>
      </c>
      <c r="B77" s="99">
        <v>2</v>
      </c>
      <c r="C77" s="71">
        <v>2</v>
      </c>
      <c r="D77" s="93">
        <v>2</v>
      </c>
      <c r="E77" s="101">
        <f t="shared" si="15"/>
        <v>1</v>
      </c>
      <c r="F77" s="118" t="s">
        <v>163</v>
      </c>
      <c r="G77" s="111">
        <v>0</v>
      </c>
      <c r="H77" s="72">
        <v>0</v>
      </c>
      <c r="I77" s="73">
        <f t="shared" si="0"/>
        <v>0</v>
      </c>
      <c r="J77" s="159" t="s">
        <v>287</v>
      </c>
    </row>
    <row r="78" spans="1:10" ht="16.5" thickBot="1" x14ac:dyDescent="0.3">
      <c r="A78" s="67" t="s">
        <v>57</v>
      </c>
      <c r="B78" s="98">
        <f>SUM(B16,B30,B66)</f>
        <v>88</v>
      </c>
      <c r="C78" s="62">
        <f>SUM(C16,C30,C66)</f>
        <v>88</v>
      </c>
      <c r="D78" s="69">
        <f>SUM(D16,D30,D66)</f>
        <v>81</v>
      </c>
      <c r="E78" s="109">
        <f>(D78/B78)</f>
        <v>0.92045454545454541</v>
      </c>
      <c r="F78" s="60"/>
      <c r="G78" s="110">
        <f>SUM(G16,G30,G66)</f>
        <v>61</v>
      </c>
      <c r="H78" s="69">
        <f>SUM(H16,H30,H66)</f>
        <v>59</v>
      </c>
      <c r="I78" s="109">
        <f t="shared" si="0"/>
        <v>0.67045454545454541</v>
      </c>
      <c r="J78" s="60"/>
    </row>
    <row r="79" spans="1:10" ht="16.5" thickBot="1" x14ac:dyDescent="0.3">
      <c r="A79" s="67" t="s">
        <v>58</v>
      </c>
      <c r="B79" s="98">
        <v>100</v>
      </c>
      <c r="C79" s="62">
        <f>(C78*B79)/B78</f>
        <v>100</v>
      </c>
      <c r="D79" s="70">
        <f>(D78*B79)/B78</f>
        <v>92.045454545454547</v>
      </c>
      <c r="E79" s="109">
        <f>(D79/B79)</f>
        <v>0.92045454545454541</v>
      </c>
      <c r="F79" s="60"/>
      <c r="G79" s="112">
        <f>(G78/B78)*100</f>
        <v>69.318181818181827</v>
      </c>
      <c r="H79" s="70">
        <f>(H78*B79)/B78</f>
        <v>67.045454545454547</v>
      </c>
      <c r="I79" s="109">
        <f t="shared" si="0"/>
        <v>0.67045454545454541</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23" t="s">
        <v>167</v>
      </c>
      <c r="B86" s="223"/>
      <c r="C86" s="223"/>
      <c r="D86" s="223"/>
      <c r="E86" s="223"/>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8">
    <mergeCell ref="I86:J86"/>
    <mergeCell ref="A8:K8"/>
    <mergeCell ref="A9:K9"/>
    <mergeCell ref="A10:K10"/>
    <mergeCell ref="A11:K11"/>
    <mergeCell ref="A86:E86"/>
    <mergeCell ref="A14:A15"/>
    <mergeCell ref="B14:B15"/>
    <mergeCell ref="C14:C15"/>
    <mergeCell ref="D14:F14"/>
    <mergeCell ref="G14:J14"/>
    <mergeCell ref="D80:E80"/>
    <mergeCell ref="H80:I80"/>
    <mergeCell ref="A6:J6"/>
    <mergeCell ref="A7:J7"/>
    <mergeCell ref="A12:J12"/>
    <mergeCell ref="A82:E82"/>
    <mergeCell ref="H82:J8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topLeftCell="A82" zoomScale="130" zoomScaleNormal="130" workbookViewId="0">
      <selection activeCell="H93" sqref="H93"/>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8" t="s">
        <v>170</v>
      </c>
      <c r="B8" s="238"/>
      <c r="C8" s="238"/>
      <c r="D8" s="238"/>
      <c r="E8" s="238"/>
      <c r="F8" s="238"/>
      <c r="G8" s="238"/>
      <c r="H8" s="238"/>
      <c r="I8" s="238"/>
      <c r="J8" s="238"/>
      <c r="K8" s="238"/>
    </row>
    <row r="9" spans="1:13" ht="16.5" x14ac:dyDescent="0.25">
      <c r="A9" s="238" t="s">
        <v>164</v>
      </c>
      <c r="B9" s="238"/>
      <c r="C9" s="238"/>
      <c r="D9" s="238"/>
      <c r="E9" s="238"/>
      <c r="F9" s="238"/>
      <c r="G9" s="238"/>
      <c r="H9" s="238"/>
      <c r="I9" s="238"/>
      <c r="J9" s="238"/>
      <c r="K9" s="238"/>
    </row>
    <row r="10" spans="1:13" ht="16.5" x14ac:dyDescent="0.25">
      <c r="A10" s="238" t="s">
        <v>165</v>
      </c>
      <c r="B10" s="238"/>
      <c r="C10" s="238"/>
      <c r="D10" s="238"/>
      <c r="E10" s="238"/>
      <c r="F10" s="238"/>
      <c r="G10" s="238"/>
      <c r="H10" s="238"/>
      <c r="I10" s="238"/>
      <c r="J10" s="238"/>
      <c r="K10" s="238"/>
    </row>
    <row r="11" spans="1:13" ht="20.45" customHeight="1" x14ac:dyDescent="0.25">
      <c r="A11" s="238" t="s">
        <v>166</v>
      </c>
      <c r="B11" s="238"/>
      <c r="C11" s="238"/>
      <c r="D11" s="238"/>
      <c r="E11" s="238"/>
      <c r="F11" s="238"/>
      <c r="G11" s="238"/>
      <c r="H11" s="238"/>
      <c r="I11" s="238"/>
      <c r="J11" s="238"/>
      <c r="K11" s="238"/>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19</v>
      </c>
      <c r="E16" s="79">
        <f>(D16/B16)</f>
        <v>0.95</v>
      </c>
      <c r="F16" s="97" t="str">
        <f>IF(E16&gt;=0.5,"Đạt","Không đạt")</f>
        <v>Đạt</v>
      </c>
      <c r="G16" s="78">
        <f>SUM(G17,G24,G27)</f>
        <v>14</v>
      </c>
      <c r="H16" s="78">
        <f>SUM(H17,H24,H27)</f>
        <v>11</v>
      </c>
      <c r="I16" s="79">
        <f t="shared" ref="I16:I79" si="0">(H16/B16)</f>
        <v>0.55000000000000004</v>
      </c>
      <c r="J16" s="97" t="str">
        <f>IF(I16&gt;=0.5,"Đạt","Không đạt")</f>
        <v>Đạt</v>
      </c>
    </row>
    <row r="17" spans="1:10" s="74" customFormat="1" ht="32.25" thickBot="1" x14ac:dyDescent="0.3">
      <c r="A17" s="80" t="s">
        <v>5</v>
      </c>
      <c r="B17" s="81">
        <f>SUM(B18:B23)</f>
        <v>12</v>
      </c>
      <c r="C17" s="81">
        <f>SUM(C18:C23)</f>
        <v>12</v>
      </c>
      <c r="D17" s="81">
        <f>SUM(D18:D23)</f>
        <v>12</v>
      </c>
      <c r="E17" s="82">
        <f>(D17/B17)</f>
        <v>1</v>
      </c>
      <c r="F17" s="81" t="str">
        <f>IF(E17&gt;=0.5,"Đạt"," Không đạt")</f>
        <v>Đạt</v>
      </c>
      <c r="G17" s="81">
        <f>SUM(G18:G23)</f>
        <v>9</v>
      </c>
      <c r="H17" s="81">
        <f>SUM(H18:H23)</f>
        <v>9</v>
      </c>
      <c r="I17" s="83">
        <f t="shared" si="0"/>
        <v>0.75</v>
      </c>
      <c r="J17" s="81" t="str">
        <f>IF(I17&gt;=0.5,"Đạt","Không đạt")</f>
        <v>Đạt</v>
      </c>
    </row>
    <row r="18" spans="1:10" ht="172.5" thickBot="1" x14ac:dyDescent="0.3">
      <c r="A18" s="61" t="s">
        <v>6</v>
      </c>
      <c r="B18" s="99">
        <v>2</v>
      </c>
      <c r="C18" s="60">
        <v>2</v>
      </c>
      <c r="D18" s="93">
        <v>2</v>
      </c>
      <c r="E18" s="101">
        <f>(D18/B18)</f>
        <v>1</v>
      </c>
      <c r="F18" s="132" t="s">
        <v>171</v>
      </c>
      <c r="G18" s="111">
        <v>2</v>
      </c>
      <c r="H18" s="72">
        <v>2</v>
      </c>
      <c r="I18" s="73">
        <f t="shared" si="0"/>
        <v>1</v>
      </c>
      <c r="J18" s="216" t="s">
        <v>519</v>
      </c>
    </row>
    <row r="19" spans="1:10" ht="48.75" thickBot="1" x14ac:dyDescent="0.3">
      <c r="A19" s="63" t="s">
        <v>7</v>
      </c>
      <c r="B19" s="99">
        <v>2</v>
      </c>
      <c r="C19" s="60">
        <v>2</v>
      </c>
      <c r="D19" s="93">
        <v>2</v>
      </c>
      <c r="E19" s="101">
        <f t="shared" ref="E19:E23" si="1">(D19/B19)</f>
        <v>1</v>
      </c>
      <c r="F19" s="133" t="s">
        <v>172</v>
      </c>
      <c r="G19" s="111">
        <v>2</v>
      </c>
      <c r="H19" s="72">
        <v>2</v>
      </c>
      <c r="I19" s="73">
        <f t="shared" si="0"/>
        <v>1</v>
      </c>
      <c r="J19" s="63" t="s">
        <v>482</v>
      </c>
    </row>
    <row r="20" spans="1:10" ht="36.75" thickBot="1" x14ac:dyDescent="0.3">
      <c r="A20" s="63" t="s">
        <v>8</v>
      </c>
      <c r="B20" s="99">
        <v>2</v>
      </c>
      <c r="C20" s="60">
        <v>2</v>
      </c>
      <c r="D20" s="93">
        <v>2</v>
      </c>
      <c r="E20" s="101">
        <f t="shared" si="1"/>
        <v>1</v>
      </c>
      <c r="F20" s="133" t="s">
        <v>172</v>
      </c>
      <c r="G20" s="111">
        <v>1</v>
      </c>
      <c r="H20" s="72">
        <v>1</v>
      </c>
      <c r="I20" s="73">
        <f t="shared" si="0"/>
        <v>0.5</v>
      </c>
      <c r="J20" s="63" t="s">
        <v>483</v>
      </c>
    </row>
    <row r="21" spans="1:10" ht="60.75" thickBot="1" x14ac:dyDescent="0.3">
      <c r="A21" s="63" t="s">
        <v>9</v>
      </c>
      <c r="B21" s="99">
        <v>2</v>
      </c>
      <c r="C21" s="60">
        <v>2</v>
      </c>
      <c r="D21" s="93">
        <v>2</v>
      </c>
      <c r="E21" s="101">
        <f t="shared" si="1"/>
        <v>1</v>
      </c>
      <c r="F21" s="133" t="s">
        <v>172</v>
      </c>
      <c r="G21" s="111">
        <v>2</v>
      </c>
      <c r="H21" s="72">
        <v>2</v>
      </c>
      <c r="I21" s="73">
        <f t="shared" si="0"/>
        <v>1</v>
      </c>
      <c r="J21" s="63" t="s">
        <v>482</v>
      </c>
    </row>
    <row r="22" spans="1:10" ht="48.75" thickBot="1" x14ac:dyDescent="0.3">
      <c r="A22" s="63" t="s">
        <v>10</v>
      </c>
      <c r="B22" s="99">
        <v>2</v>
      </c>
      <c r="C22" s="60">
        <v>2</v>
      </c>
      <c r="D22" s="93">
        <v>2</v>
      </c>
      <c r="E22" s="101">
        <f t="shared" si="1"/>
        <v>1</v>
      </c>
      <c r="F22" s="133" t="s">
        <v>123</v>
      </c>
      <c r="G22" s="111">
        <v>2</v>
      </c>
      <c r="H22" s="72">
        <v>2</v>
      </c>
      <c r="I22" s="73">
        <f t="shared" si="0"/>
        <v>1</v>
      </c>
      <c r="J22" s="63" t="s">
        <v>482</v>
      </c>
    </row>
    <row r="23" spans="1:10" ht="48.75" thickBot="1" x14ac:dyDescent="0.3">
      <c r="A23" s="63" t="s">
        <v>11</v>
      </c>
      <c r="B23" s="99">
        <v>2</v>
      </c>
      <c r="C23" s="60">
        <v>2</v>
      </c>
      <c r="D23" s="93">
        <v>2</v>
      </c>
      <c r="E23" s="101">
        <f t="shared" si="1"/>
        <v>1</v>
      </c>
      <c r="F23" s="133" t="s">
        <v>146</v>
      </c>
      <c r="G23" s="111">
        <v>0</v>
      </c>
      <c r="H23" s="72">
        <v>0</v>
      </c>
      <c r="I23" s="73">
        <f t="shared" si="0"/>
        <v>0</v>
      </c>
      <c r="J23" s="189" t="s">
        <v>444</v>
      </c>
    </row>
    <row r="24" spans="1:10" s="74" customFormat="1" ht="32.25" thickBot="1" x14ac:dyDescent="0.3">
      <c r="A24" s="80" t="s">
        <v>12</v>
      </c>
      <c r="B24" s="81">
        <f>SUM(B25:B26)</f>
        <v>4</v>
      </c>
      <c r="C24" s="81">
        <f>SUM(C25:C26)</f>
        <v>4</v>
      </c>
      <c r="D24" s="81">
        <f>SUM(D25:D26)</f>
        <v>3</v>
      </c>
      <c r="E24" s="82">
        <f>(D24/B24)</f>
        <v>0.75</v>
      </c>
      <c r="F24" s="81" t="str">
        <f>IF(E24&gt;=0.5,"Đạt","Không đạt")</f>
        <v>Đạt</v>
      </c>
      <c r="G24" s="81">
        <f>SUM(G25:G26)</f>
        <v>3</v>
      </c>
      <c r="H24" s="81">
        <f>SUM(H25:H26)</f>
        <v>2</v>
      </c>
      <c r="I24" s="83">
        <f>(H24/B24)</f>
        <v>0.5</v>
      </c>
      <c r="J24" s="102" t="str">
        <f>IF(I24&gt;=0.5,"Đạt","Không đạt")</f>
        <v>Đạt</v>
      </c>
    </row>
    <row r="25" spans="1:10" ht="264.75" thickBot="1" x14ac:dyDescent="0.3">
      <c r="A25" s="63" t="s">
        <v>70</v>
      </c>
      <c r="B25" s="100">
        <v>2</v>
      </c>
      <c r="C25" s="64">
        <v>2</v>
      </c>
      <c r="D25" s="93">
        <v>1</v>
      </c>
      <c r="E25" s="101">
        <f t="shared" ref="E25:E26" si="2">(D25/B25)</f>
        <v>0.5</v>
      </c>
      <c r="F25" s="134" t="s">
        <v>173</v>
      </c>
      <c r="G25" s="111">
        <v>1</v>
      </c>
      <c r="H25" s="72">
        <v>0</v>
      </c>
      <c r="I25" s="73">
        <f t="shared" si="0"/>
        <v>0</v>
      </c>
      <c r="J25" s="208" t="s">
        <v>476</v>
      </c>
    </row>
    <row r="26" spans="1:10" ht="64.5" thickBot="1" x14ac:dyDescent="0.3">
      <c r="A26" s="61" t="s">
        <v>13</v>
      </c>
      <c r="B26" s="99">
        <v>2</v>
      </c>
      <c r="C26" s="60">
        <v>2</v>
      </c>
      <c r="D26" s="93">
        <v>2</v>
      </c>
      <c r="E26" s="101">
        <f t="shared" si="2"/>
        <v>1</v>
      </c>
      <c r="F26" s="135" t="s">
        <v>173</v>
      </c>
      <c r="G26" s="111">
        <v>2</v>
      </c>
      <c r="H26" s="72">
        <v>2</v>
      </c>
      <c r="I26" s="73">
        <f t="shared" si="0"/>
        <v>1</v>
      </c>
      <c r="J26" s="190" t="s">
        <v>124</v>
      </c>
    </row>
    <row r="27" spans="1:10" s="74" customFormat="1" ht="32.25" thickBot="1" x14ac:dyDescent="0.3">
      <c r="A27" s="80" t="s">
        <v>14</v>
      </c>
      <c r="B27" s="81">
        <f>SUM(B28:B29)</f>
        <v>4</v>
      </c>
      <c r="C27" s="81">
        <f>SUM(C28:C29)</f>
        <v>4</v>
      </c>
      <c r="D27" s="81">
        <f>SUM(D28:D29)</f>
        <v>4</v>
      </c>
      <c r="E27" s="82">
        <f>(D27/B27)</f>
        <v>1</v>
      </c>
      <c r="F27" s="81" t="str">
        <f>IF(E27&gt;=0.5,"Đạt","Không đạt")</f>
        <v>Đạt</v>
      </c>
      <c r="G27" s="81">
        <f>SUM(G28:G29)</f>
        <v>2</v>
      </c>
      <c r="H27" s="81">
        <f>SUM(H28:H29)</f>
        <v>0</v>
      </c>
      <c r="I27" s="83">
        <f>(H27/B27)</f>
        <v>0</v>
      </c>
      <c r="J27" s="103" t="str">
        <f>IF(I27&gt;=0.5,"Đạt","Không đạt")</f>
        <v>Không đạt</v>
      </c>
    </row>
    <row r="28" spans="1:10" ht="96.75" thickBot="1" x14ac:dyDescent="0.3">
      <c r="A28" s="63" t="s">
        <v>15</v>
      </c>
      <c r="B28" s="99">
        <v>2</v>
      </c>
      <c r="C28" s="60">
        <v>2</v>
      </c>
      <c r="D28" s="93">
        <v>2</v>
      </c>
      <c r="E28" s="101">
        <f t="shared" ref="E28:E29" si="3">(D28/B28)</f>
        <v>1</v>
      </c>
      <c r="F28" s="135" t="s">
        <v>174</v>
      </c>
      <c r="G28" s="111">
        <v>1</v>
      </c>
      <c r="H28" s="72">
        <v>0</v>
      </c>
      <c r="I28" s="73">
        <f t="shared" si="0"/>
        <v>0</v>
      </c>
      <c r="J28" s="192" t="s">
        <v>477</v>
      </c>
    </row>
    <row r="29" spans="1:10" ht="40.5" thickBot="1" x14ac:dyDescent="0.3">
      <c r="A29" s="61" t="s">
        <v>16</v>
      </c>
      <c r="B29" s="99">
        <v>2</v>
      </c>
      <c r="C29" s="60">
        <v>2</v>
      </c>
      <c r="D29" s="93">
        <v>2</v>
      </c>
      <c r="E29" s="101">
        <f t="shared" si="3"/>
        <v>1</v>
      </c>
      <c r="F29" s="135" t="s">
        <v>175</v>
      </c>
      <c r="G29" s="111">
        <v>1</v>
      </c>
      <c r="H29" s="72">
        <v>0</v>
      </c>
      <c r="I29" s="73">
        <f t="shared" si="0"/>
        <v>0</v>
      </c>
      <c r="J29" s="125" t="s">
        <v>394</v>
      </c>
    </row>
    <row r="30" spans="1:10" s="74" customFormat="1" ht="32.25" thickBot="1" x14ac:dyDescent="0.3">
      <c r="A30" s="77" t="s">
        <v>17</v>
      </c>
      <c r="B30" s="78">
        <f>SUM(B31,B34,B41,B46,B49,B52,B55,B60,B63)</f>
        <v>52</v>
      </c>
      <c r="C30" s="78">
        <f>SUM(C31,C34,C41,C46,C49,C52,C55,C60,C63)</f>
        <v>52</v>
      </c>
      <c r="D30" s="78">
        <f>SUM(D31,D34,D41,D46,D49,D52,D55,D60,D63)</f>
        <v>48</v>
      </c>
      <c r="E30" s="79">
        <f>(D30/B30)</f>
        <v>0.92307692307692313</v>
      </c>
      <c r="F30" s="97" t="str">
        <f>IF(E30&gt;=0.5,"Đạt","Không đạt")</f>
        <v>Đạt</v>
      </c>
      <c r="G30" s="78">
        <f>SUM(G31,G34,G41,G46,G49,G52,G55,G60,G63)</f>
        <v>35</v>
      </c>
      <c r="H30" s="78">
        <f>SUM(H31,H34,H41,H46,H49,H52,H55,H60,H63)</f>
        <v>38</v>
      </c>
      <c r="I30" s="79">
        <f t="shared" si="0"/>
        <v>0.73076923076923073</v>
      </c>
      <c r="J30" s="104" t="str">
        <f>IF(I30&gt;=0.5,"Đạt","Không đạt")</f>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93">
        <v>2</v>
      </c>
      <c r="E32" s="101">
        <f t="shared" ref="E32:E33" si="4">(D32/B32)</f>
        <v>1</v>
      </c>
      <c r="F32" s="135" t="s">
        <v>176</v>
      </c>
      <c r="G32" s="111">
        <v>2</v>
      </c>
      <c r="H32" s="72">
        <v>2</v>
      </c>
      <c r="I32" s="73">
        <f t="shared" si="0"/>
        <v>1</v>
      </c>
      <c r="J32" s="125" t="s">
        <v>484</v>
      </c>
    </row>
    <row r="33" spans="1:10" ht="24.75" thickBot="1" x14ac:dyDescent="0.3">
      <c r="A33" s="63" t="s">
        <v>20</v>
      </c>
      <c r="B33" s="99">
        <v>2</v>
      </c>
      <c r="C33" s="60">
        <v>2</v>
      </c>
      <c r="D33" s="93">
        <v>2</v>
      </c>
      <c r="E33" s="101">
        <f t="shared" si="4"/>
        <v>1</v>
      </c>
      <c r="F33" s="135" t="s">
        <v>177</v>
      </c>
      <c r="G33" s="111">
        <v>2</v>
      </c>
      <c r="H33" s="72">
        <v>2</v>
      </c>
      <c r="I33" s="73">
        <f t="shared" si="0"/>
        <v>1</v>
      </c>
      <c r="J33" s="198" t="s">
        <v>485</v>
      </c>
    </row>
    <row r="34" spans="1:10" s="74" customFormat="1" ht="32.25" thickBot="1" x14ac:dyDescent="0.3">
      <c r="A34" s="80" t="s">
        <v>21</v>
      </c>
      <c r="B34" s="81">
        <f>SUM(B35:B40)</f>
        <v>12</v>
      </c>
      <c r="C34" s="81">
        <f>SUM(C35:C40)</f>
        <v>12</v>
      </c>
      <c r="D34" s="81">
        <f>SUM(D35:D40)</f>
        <v>11</v>
      </c>
      <c r="E34" s="82">
        <f>(D34/B34)</f>
        <v>0.91666666666666663</v>
      </c>
      <c r="F34" s="81" t="str">
        <f>IF(E34&gt;=0.5,"Đạt","Không đạt")</f>
        <v>Đạt</v>
      </c>
      <c r="G34" s="81">
        <f>SUM(G35:G40)</f>
        <v>10</v>
      </c>
      <c r="H34" s="81">
        <f>SUM(H35:H40)</f>
        <v>10</v>
      </c>
      <c r="I34" s="83">
        <f t="shared" si="0"/>
        <v>0.83333333333333337</v>
      </c>
      <c r="J34" s="105" t="str">
        <f>IF(I34&gt;=0.5,"Đạt","Không đạt")</f>
        <v>Đạt</v>
      </c>
    </row>
    <row r="35" spans="1:10" ht="51.75" thickBot="1" x14ac:dyDescent="0.3">
      <c r="A35" s="65" t="s">
        <v>22</v>
      </c>
      <c r="B35" s="99">
        <v>2</v>
      </c>
      <c r="C35" s="60">
        <v>2</v>
      </c>
      <c r="D35" s="93">
        <v>2</v>
      </c>
      <c r="E35" s="101">
        <f t="shared" ref="E35:E40" si="5">(D35/B35)</f>
        <v>1</v>
      </c>
      <c r="F35" s="135" t="s">
        <v>150</v>
      </c>
      <c r="G35" s="111">
        <v>2</v>
      </c>
      <c r="H35" s="72">
        <v>2</v>
      </c>
      <c r="I35" s="73">
        <f t="shared" si="0"/>
        <v>1</v>
      </c>
      <c r="J35" s="124" t="s">
        <v>94</v>
      </c>
    </row>
    <row r="36" spans="1:10" ht="36.75" thickBot="1" x14ac:dyDescent="0.3">
      <c r="A36" s="63" t="s">
        <v>23</v>
      </c>
      <c r="B36" s="99">
        <v>2</v>
      </c>
      <c r="C36" s="60">
        <v>2</v>
      </c>
      <c r="D36" s="93">
        <v>2</v>
      </c>
      <c r="E36" s="101">
        <f t="shared" si="5"/>
        <v>1</v>
      </c>
      <c r="F36" s="135" t="s">
        <v>151</v>
      </c>
      <c r="G36" s="111">
        <v>2</v>
      </c>
      <c r="H36" s="72">
        <v>2</v>
      </c>
      <c r="I36" s="73">
        <f t="shared" si="0"/>
        <v>1</v>
      </c>
      <c r="J36" s="124" t="s">
        <v>95</v>
      </c>
    </row>
    <row r="37" spans="1:10" ht="48.75" thickBot="1" x14ac:dyDescent="0.3">
      <c r="A37" s="63" t="s">
        <v>24</v>
      </c>
      <c r="B37" s="99">
        <v>2</v>
      </c>
      <c r="C37" s="60">
        <v>2</v>
      </c>
      <c r="D37" s="93">
        <v>2</v>
      </c>
      <c r="E37" s="101">
        <f t="shared" si="5"/>
        <v>1</v>
      </c>
      <c r="F37" s="135" t="s">
        <v>152</v>
      </c>
      <c r="G37" s="111">
        <v>2</v>
      </c>
      <c r="H37" s="72">
        <v>2</v>
      </c>
      <c r="I37" s="73">
        <f t="shared" si="0"/>
        <v>1</v>
      </c>
      <c r="J37" s="124" t="s">
        <v>478</v>
      </c>
    </row>
    <row r="38" spans="1:10" ht="36.75" thickBot="1" x14ac:dyDescent="0.3">
      <c r="A38" s="63" t="s">
        <v>25</v>
      </c>
      <c r="B38" s="99">
        <v>2</v>
      </c>
      <c r="C38" s="60">
        <v>2</v>
      </c>
      <c r="D38" s="93">
        <v>2</v>
      </c>
      <c r="E38" s="101">
        <f t="shared" si="5"/>
        <v>1</v>
      </c>
      <c r="F38" s="135" t="s">
        <v>153</v>
      </c>
      <c r="G38" s="111">
        <v>2</v>
      </c>
      <c r="H38" s="72">
        <v>2</v>
      </c>
      <c r="I38" s="73">
        <f t="shared" si="0"/>
        <v>1</v>
      </c>
      <c r="J38" s="124" t="s">
        <v>270</v>
      </c>
    </row>
    <row r="39" spans="1:10" ht="24.75" thickBot="1" x14ac:dyDescent="0.3">
      <c r="A39" s="63" t="s">
        <v>26</v>
      </c>
      <c r="B39" s="99">
        <v>2</v>
      </c>
      <c r="C39" s="60">
        <v>2</v>
      </c>
      <c r="D39" s="93">
        <v>1</v>
      </c>
      <c r="E39" s="101">
        <f t="shared" si="5"/>
        <v>0.5</v>
      </c>
      <c r="F39" s="135"/>
      <c r="G39" s="111">
        <v>0</v>
      </c>
      <c r="H39" s="72">
        <v>0</v>
      </c>
      <c r="I39" s="73">
        <f t="shared" si="0"/>
        <v>0</v>
      </c>
      <c r="J39" s="189" t="s">
        <v>486</v>
      </c>
    </row>
    <row r="40" spans="1:10" ht="60.75" thickBot="1" x14ac:dyDescent="0.3">
      <c r="A40" s="63" t="s">
        <v>27</v>
      </c>
      <c r="B40" s="99">
        <v>2</v>
      </c>
      <c r="C40" s="60">
        <v>2</v>
      </c>
      <c r="D40" s="93">
        <v>2</v>
      </c>
      <c r="E40" s="101">
        <f t="shared" si="5"/>
        <v>1</v>
      </c>
      <c r="F40" s="135" t="s">
        <v>178</v>
      </c>
      <c r="G40" s="111">
        <v>2</v>
      </c>
      <c r="H40" s="72">
        <v>2</v>
      </c>
      <c r="I40" s="73">
        <f t="shared" si="0"/>
        <v>1</v>
      </c>
      <c r="J40" s="124" t="s">
        <v>487</v>
      </c>
    </row>
    <row r="41" spans="1:10" s="74" customFormat="1" ht="32.25" thickBot="1" x14ac:dyDescent="0.3">
      <c r="A41" s="80" t="s">
        <v>28</v>
      </c>
      <c r="B41" s="81">
        <v>8</v>
      </c>
      <c r="C41" s="81">
        <f>SUM(C42:C45)</f>
        <v>8</v>
      </c>
      <c r="D41" s="81">
        <f>SUM(D42:D45)</f>
        <v>8</v>
      </c>
      <c r="E41" s="82">
        <f>(D41/B41)</f>
        <v>1</v>
      </c>
      <c r="F41" s="81" t="str">
        <f>IF(E41&gt;=0.5,"Đạt","Không đạt")</f>
        <v>Đạt</v>
      </c>
      <c r="G41" s="81">
        <f>SUM(G42:G45)</f>
        <v>6</v>
      </c>
      <c r="H41" s="81">
        <f>SUM(H42:H45)</f>
        <v>7</v>
      </c>
      <c r="I41" s="83">
        <f t="shared" si="0"/>
        <v>0.875</v>
      </c>
      <c r="J41" s="105" t="str">
        <f>IF(I41&gt;=0.5,"Đạt","Không đạt")</f>
        <v>Đạt</v>
      </c>
    </row>
    <row r="42" spans="1:10" ht="60.75" thickBot="1" x14ac:dyDescent="0.3">
      <c r="A42" s="63" t="s">
        <v>29</v>
      </c>
      <c r="B42" s="99">
        <v>2</v>
      </c>
      <c r="C42" s="60">
        <v>2</v>
      </c>
      <c r="D42" s="93">
        <v>2</v>
      </c>
      <c r="E42" s="101">
        <f t="shared" ref="E42:E45" si="6">(D42/B42)</f>
        <v>1</v>
      </c>
      <c r="F42" s="126" t="s">
        <v>155</v>
      </c>
      <c r="G42" s="111">
        <v>2</v>
      </c>
      <c r="H42" s="72">
        <v>2</v>
      </c>
      <c r="I42" s="73">
        <f t="shared" si="0"/>
        <v>1</v>
      </c>
      <c r="J42" s="124" t="s">
        <v>273</v>
      </c>
    </row>
    <row r="43" spans="1:10" ht="36.75" thickBot="1" x14ac:dyDescent="0.3">
      <c r="A43" s="63" t="s">
        <v>30</v>
      </c>
      <c r="B43" s="99">
        <v>2</v>
      </c>
      <c r="C43" s="60">
        <v>2</v>
      </c>
      <c r="D43" s="93">
        <v>2</v>
      </c>
      <c r="E43" s="101">
        <f t="shared" si="6"/>
        <v>1</v>
      </c>
      <c r="F43" s="124" t="s">
        <v>156</v>
      </c>
      <c r="G43" s="111">
        <v>2</v>
      </c>
      <c r="H43" s="72">
        <v>2</v>
      </c>
      <c r="I43" s="73">
        <f t="shared" si="0"/>
        <v>1</v>
      </c>
      <c r="J43" s="124" t="s">
        <v>488</v>
      </c>
    </row>
    <row r="44" spans="1:10" ht="48.75" thickBot="1" x14ac:dyDescent="0.3">
      <c r="A44" s="63" t="s">
        <v>31</v>
      </c>
      <c r="B44" s="99">
        <v>2</v>
      </c>
      <c r="C44" s="60">
        <v>2</v>
      </c>
      <c r="D44" s="93">
        <v>2</v>
      </c>
      <c r="E44" s="101">
        <f t="shared" si="6"/>
        <v>1</v>
      </c>
      <c r="F44" s="126" t="s">
        <v>157</v>
      </c>
      <c r="G44" s="111" t="s">
        <v>520</v>
      </c>
      <c r="H44" s="72">
        <v>1</v>
      </c>
      <c r="I44" s="73">
        <f t="shared" si="0"/>
        <v>0.5</v>
      </c>
      <c r="J44" s="124" t="s">
        <v>102</v>
      </c>
    </row>
    <row r="45" spans="1:10" ht="48.75" thickBot="1" x14ac:dyDescent="0.3">
      <c r="A45" s="63" t="s">
        <v>32</v>
      </c>
      <c r="B45" s="99">
        <v>2</v>
      </c>
      <c r="C45" s="60">
        <v>2</v>
      </c>
      <c r="D45" s="93">
        <v>2</v>
      </c>
      <c r="E45" s="101">
        <f t="shared" si="6"/>
        <v>1</v>
      </c>
      <c r="F45" s="124" t="s">
        <v>158</v>
      </c>
      <c r="G45" s="111">
        <v>2</v>
      </c>
      <c r="H45" s="72">
        <v>2</v>
      </c>
      <c r="I45" s="73">
        <f t="shared" si="0"/>
        <v>1</v>
      </c>
      <c r="J45" s="124" t="s">
        <v>102</v>
      </c>
    </row>
    <row r="46" spans="1:10" s="74" customFormat="1" ht="48" thickBot="1" x14ac:dyDescent="0.3">
      <c r="A46" s="80" t="s">
        <v>66</v>
      </c>
      <c r="B46" s="81">
        <f>SUM(B47:B48)</f>
        <v>4</v>
      </c>
      <c r="C46" s="81">
        <f>SUM(C47:C48)</f>
        <v>4</v>
      </c>
      <c r="D46" s="81">
        <f>SUM(D47:D48)</f>
        <v>4</v>
      </c>
      <c r="E46" s="82">
        <f>(D46/B46)</f>
        <v>1</v>
      </c>
      <c r="F46" s="81" t="str">
        <f>IF(E46&gt;=0.5,"Đạt","Không đạt")</f>
        <v>Đạt</v>
      </c>
      <c r="G46" s="81">
        <f>SUM(G47:G48)</f>
        <v>2</v>
      </c>
      <c r="H46" s="81">
        <f>SUM(H47:H48)</f>
        <v>4</v>
      </c>
      <c r="I46" s="83">
        <f t="shared" si="0"/>
        <v>1</v>
      </c>
      <c r="J46" s="105" t="str">
        <f>IF(I46&gt;=0.5,"Đạt","Không đạt")</f>
        <v>Đạt</v>
      </c>
    </row>
    <row r="47" spans="1:10" ht="60.75" thickBot="1" x14ac:dyDescent="0.3">
      <c r="A47" s="63" t="s">
        <v>33</v>
      </c>
      <c r="B47" s="99">
        <v>2</v>
      </c>
      <c r="C47" s="60">
        <v>2</v>
      </c>
      <c r="D47" s="93">
        <v>2</v>
      </c>
      <c r="E47" s="101">
        <f t="shared" ref="E47:E48" si="7">(D47/B47)</f>
        <v>1</v>
      </c>
      <c r="F47" s="124" t="s">
        <v>134</v>
      </c>
      <c r="G47" s="111">
        <v>2</v>
      </c>
      <c r="H47" s="72">
        <v>2</v>
      </c>
      <c r="I47" s="73">
        <f t="shared" si="0"/>
        <v>1</v>
      </c>
      <c r="J47" s="124" t="s">
        <v>274</v>
      </c>
    </row>
    <row r="48" spans="1:10" ht="60.75" thickBot="1" x14ac:dyDescent="0.3">
      <c r="A48" s="63" t="s">
        <v>34</v>
      </c>
      <c r="B48" s="99">
        <v>2</v>
      </c>
      <c r="C48" s="60">
        <v>2</v>
      </c>
      <c r="D48" s="93">
        <v>2</v>
      </c>
      <c r="E48" s="101">
        <f t="shared" si="7"/>
        <v>1</v>
      </c>
      <c r="F48" s="126" t="s">
        <v>134</v>
      </c>
      <c r="G48" s="111" t="s">
        <v>520</v>
      </c>
      <c r="H48" s="72">
        <v>2</v>
      </c>
      <c r="I48" s="73">
        <f t="shared" si="0"/>
        <v>1</v>
      </c>
      <c r="J48" s="124" t="s">
        <v>274</v>
      </c>
    </row>
    <row r="49" spans="1:10" s="74" customFormat="1" ht="32.25" thickBot="1" x14ac:dyDescent="0.3">
      <c r="A49" s="80" t="s">
        <v>65</v>
      </c>
      <c r="B49" s="81">
        <f>SUM(B50:B51)</f>
        <v>4</v>
      </c>
      <c r="C49" s="81">
        <f>SUM(C50:C51)</f>
        <v>4</v>
      </c>
      <c r="D49" s="81">
        <f>SUM(D50:D51)</f>
        <v>3</v>
      </c>
      <c r="E49" s="82">
        <f>(D49/B49)</f>
        <v>0.75</v>
      </c>
      <c r="F49" s="81" t="str">
        <f>IF(E49&gt;=0.5,"Đạt","Không đạt")</f>
        <v>Đạt</v>
      </c>
      <c r="G49" s="81">
        <f>SUM(G50:G51)</f>
        <v>3</v>
      </c>
      <c r="H49" s="81">
        <f>SUM(H50:H51)</f>
        <v>3</v>
      </c>
      <c r="I49" s="83">
        <f t="shared" si="0"/>
        <v>0.75</v>
      </c>
      <c r="J49" s="105" t="str">
        <f>IF(I49&gt;=0.5,"Đạt","Không đạt")</f>
        <v>Đạt</v>
      </c>
    </row>
    <row r="50" spans="1:10" ht="36.75" thickBot="1" x14ac:dyDescent="0.3">
      <c r="A50" s="63" t="s">
        <v>35</v>
      </c>
      <c r="B50" s="99">
        <v>2</v>
      </c>
      <c r="C50" s="60">
        <v>2</v>
      </c>
      <c r="D50" s="93">
        <v>2</v>
      </c>
      <c r="E50" s="101">
        <f t="shared" ref="E50:E51" si="8">(D50/B50)</f>
        <v>1</v>
      </c>
      <c r="F50" s="131" t="s">
        <v>135</v>
      </c>
      <c r="G50" s="111">
        <v>2</v>
      </c>
      <c r="H50" s="72">
        <v>2</v>
      </c>
      <c r="I50" s="73">
        <f t="shared" si="0"/>
        <v>1</v>
      </c>
      <c r="J50" s="124" t="s">
        <v>238</v>
      </c>
    </row>
    <row r="51" spans="1:10" ht="28.5" thickBot="1" x14ac:dyDescent="0.3">
      <c r="A51" s="61" t="s">
        <v>36</v>
      </c>
      <c r="B51" s="99">
        <v>2</v>
      </c>
      <c r="C51" s="60">
        <v>2</v>
      </c>
      <c r="D51" s="93">
        <v>1</v>
      </c>
      <c r="E51" s="101">
        <f t="shared" si="8"/>
        <v>0.5</v>
      </c>
      <c r="F51" s="128" t="s">
        <v>136</v>
      </c>
      <c r="G51" s="111">
        <v>1</v>
      </c>
      <c r="H51" s="72">
        <v>1</v>
      </c>
      <c r="I51" s="73">
        <f t="shared" si="0"/>
        <v>0.5</v>
      </c>
      <c r="J51" s="124" t="s">
        <v>105</v>
      </c>
    </row>
    <row r="52" spans="1:10" s="74" customFormat="1" ht="48" thickBot="1" x14ac:dyDescent="0.3">
      <c r="A52" s="80" t="s">
        <v>67</v>
      </c>
      <c r="B52" s="81">
        <f>SUM(B53:B54)</f>
        <v>4</v>
      </c>
      <c r="C52" s="81">
        <f>SUM(C53:C54)</f>
        <v>4</v>
      </c>
      <c r="D52" s="81">
        <f>SUM(D53:D54)</f>
        <v>4</v>
      </c>
      <c r="E52" s="82">
        <f>(D52/B52)</f>
        <v>1</v>
      </c>
      <c r="F52" s="81" t="str">
        <f>IF(E52&gt;=0.5,"Đạt","Không đạt")</f>
        <v>Đạt</v>
      </c>
      <c r="G52" s="81">
        <f>SUM(G53:G54)</f>
        <v>0</v>
      </c>
      <c r="H52" s="81">
        <f>SUM(H53:H54)</f>
        <v>0</v>
      </c>
      <c r="I52" s="83">
        <f t="shared" si="0"/>
        <v>0</v>
      </c>
      <c r="J52" s="105" t="str">
        <f>IF(I52&gt;=0.5,"Đạt","Không đạt")</f>
        <v>Không đạt</v>
      </c>
    </row>
    <row r="53" spans="1:10" ht="48.75" thickBot="1" x14ac:dyDescent="0.3">
      <c r="A53" s="63" t="s">
        <v>37</v>
      </c>
      <c r="B53" s="99">
        <v>2</v>
      </c>
      <c r="C53" s="60">
        <v>2</v>
      </c>
      <c r="D53" s="93">
        <v>2</v>
      </c>
      <c r="E53" s="101">
        <f t="shared" ref="E53:E54" si="9">(D53/B53)</f>
        <v>1</v>
      </c>
      <c r="F53" s="124" t="s">
        <v>106</v>
      </c>
      <c r="G53" s="111">
        <v>0</v>
      </c>
      <c r="H53" s="72">
        <v>0</v>
      </c>
      <c r="I53" s="73">
        <f t="shared" si="0"/>
        <v>0</v>
      </c>
      <c r="J53" s="189" t="s">
        <v>481</v>
      </c>
    </row>
    <row r="54" spans="1:10" ht="60.75" thickBot="1" x14ac:dyDescent="0.3">
      <c r="A54" s="63" t="s">
        <v>38</v>
      </c>
      <c r="B54" s="99">
        <v>2</v>
      </c>
      <c r="C54" s="60">
        <v>2</v>
      </c>
      <c r="D54" s="93">
        <v>2</v>
      </c>
      <c r="E54" s="101">
        <f t="shared" si="9"/>
        <v>1</v>
      </c>
      <c r="F54" s="124" t="s">
        <v>106</v>
      </c>
      <c r="G54" s="111">
        <v>0</v>
      </c>
      <c r="H54" s="72">
        <v>0</v>
      </c>
      <c r="I54" s="73">
        <f t="shared" si="0"/>
        <v>0</v>
      </c>
      <c r="J54" s="189" t="s">
        <v>480</v>
      </c>
    </row>
    <row r="55" spans="1:10" s="74" customFormat="1" ht="48" thickBot="1" x14ac:dyDescent="0.3">
      <c r="A55" s="84" t="s">
        <v>68</v>
      </c>
      <c r="B55" s="81">
        <f>SUM(B56:B59)</f>
        <v>8</v>
      </c>
      <c r="C55" s="81">
        <f>SUM(C56:C59)</f>
        <v>8</v>
      </c>
      <c r="D55" s="81">
        <f>SUM(D56:D59)</f>
        <v>8</v>
      </c>
      <c r="E55" s="82">
        <f>(D55/B55)</f>
        <v>1</v>
      </c>
      <c r="F55" s="81" t="str">
        <f>IF(E55&gt;=0.5,"Đạt","Không đạt")</f>
        <v>Đạt</v>
      </c>
      <c r="G55" s="81">
        <f>SUM(G56:G59)</f>
        <v>5</v>
      </c>
      <c r="H55" s="81">
        <f>SUM(H56:H59)</f>
        <v>5</v>
      </c>
      <c r="I55" s="83">
        <f t="shared" si="0"/>
        <v>0.625</v>
      </c>
      <c r="J55" s="105" t="str">
        <f>IF(I55&gt;=0.5,"Đạt","Không đạt")</f>
        <v>Đạt</v>
      </c>
    </row>
    <row r="56" spans="1:10" ht="60.75" thickBot="1" x14ac:dyDescent="0.3">
      <c r="A56" s="63" t="s">
        <v>39</v>
      </c>
      <c r="B56" s="99">
        <v>2</v>
      </c>
      <c r="C56" s="60">
        <v>2</v>
      </c>
      <c r="D56" s="93">
        <v>2</v>
      </c>
      <c r="E56" s="101">
        <f t="shared" ref="E56:E59" si="10">(D56/B56)</f>
        <v>1</v>
      </c>
      <c r="F56" s="124" t="s">
        <v>137</v>
      </c>
      <c r="G56" s="111">
        <v>1</v>
      </c>
      <c r="H56" s="72">
        <v>1</v>
      </c>
      <c r="I56" s="73">
        <f t="shared" si="0"/>
        <v>0.5</v>
      </c>
      <c r="J56" s="63" t="s">
        <v>489</v>
      </c>
    </row>
    <row r="57" spans="1:10" ht="60.75" thickBot="1" x14ac:dyDescent="0.3">
      <c r="A57" s="63" t="s">
        <v>40</v>
      </c>
      <c r="B57" s="99">
        <v>2</v>
      </c>
      <c r="C57" s="60">
        <v>2</v>
      </c>
      <c r="D57" s="93">
        <v>2</v>
      </c>
      <c r="E57" s="101">
        <f t="shared" si="10"/>
        <v>1</v>
      </c>
      <c r="F57" s="124" t="s">
        <v>137</v>
      </c>
      <c r="G57" s="111">
        <v>1</v>
      </c>
      <c r="H57" s="72">
        <v>1</v>
      </c>
      <c r="I57" s="73">
        <f t="shared" si="0"/>
        <v>0.5</v>
      </c>
      <c r="J57" s="63" t="s">
        <v>490</v>
      </c>
    </row>
    <row r="58" spans="1:10" ht="60.75" thickBot="1" x14ac:dyDescent="0.3">
      <c r="A58" s="63" t="s">
        <v>41</v>
      </c>
      <c r="B58" s="99">
        <v>2</v>
      </c>
      <c r="C58" s="60">
        <v>2</v>
      </c>
      <c r="D58" s="93">
        <v>2</v>
      </c>
      <c r="E58" s="101">
        <f t="shared" si="10"/>
        <v>1</v>
      </c>
      <c r="F58" s="124" t="s">
        <v>137</v>
      </c>
      <c r="G58" s="111">
        <v>1</v>
      </c>
      <c r="H58" s="72">
        <v>1</v>
      </c>
      <c r="I58" s="73">
        <f t="shared" si="0"/>
        <v>0.5</v>
      </c>
      <c r="J58" s="63" t="s">
        <v>490</v>
      </c>
    </row>
    <row r="59" spans="1:10" ht="48.75" thickBot="1" x14ac:dyDescent="0.3">
      <c r="A59" s="63" t="s">
        <v>42</v>
      </c>
      <c r="B59" s="99">
        <v>2</v>
      </c>
      <c r="C59" s="60">
        <v>2</v>
      </c>
      <c r="D59" s="93">
        <v>2</v>
      </c>
      <c r="E59" s="101">
        <f t="shared" si="10"/>
        <v>1</v>
      </c>
      <c r="F59" s="124" t="s">
        <v>137</v>
      </c>
      <c r="G59" s="111">
        <v>2</v>
      </c>
      <c r="H59" s="72">
        <v>2</v>
      </c>
      <c r="I59" s="73">
        <f t="shared" si="0"/>
        <v>1</v>
      </c>
      <c r="J59" s="63" t="s">
        <v>472</v>
      </c>
    </row>
    <row r="60" spans="1:10" s="74" customFormat="1" ht="57.75" customHeight="1" thickBot="1" x14ac:dyDescent="0.3">
      <c r="A60" s="80" t="s">
        <v>69</v>
      </c>
      <c r="B60" s="81">
        <f>SUM(B61:B62)</f>
        <v>4</v>
      </c>
      <c r="C60" s="81">
        <f>SUM(C61:C62)</f>
        <v>4</v>
      </c>
      <c r="D60" s="81">
        <f>SUM(D61:D62)</f>
        <v>4</v>
      </c>
      <c r="E60" s="82">
        <f>(D60/B60)</f>
        <v>1</v>
      </c>
      <c r="F60" s="81" t="str">
        <f>IF(E60&gt;=0.5,"Đạt","Không đạt")</f>
        <v>Đạt</v>
      </c>
      <c r="G60" s="81">
        <f>SUM(G61:G62)</f>
        <v>3</v>
      </c>
      <c r="H60" s="81">
        <f>SUM(H61:H62)</f>
        <v>3</v>
      </c>
      <c r="I60" s="83">
        <f t="shared" si="0"/>
        <v>0.75</v>
      </c>
      <c r="J60" s="81" t="str">
        <f>IF(I60&gt;=0.5,"Đạt","Không đạt")</f>
        <v>Đạt</v>
      </c>
    </row>
    <row r="61" spans="1:10" ht="48.75" thickBot="1" x14ac:dyDescent="0.3">
      <c r="A61" s="63" t="s">
        <v>43</v>
      </c>
      <c r="B61" s="99">
        <v>2</v>
      </c>
      <c r="C61" s="71">
        <v>2</v>
      </c>
      <c r="D61" s="93">
        <v>2</v>
      </c>
      <c r="E61" s="101">
        <f t="shared" ref="E61:E62" si="11">(D61/B61)</f>
        <v>1</v>
      </c>
      <c r="F61" s="118" t="s">
        <v>159</v>
      </c>
      <c r="G61" s="111">
        <v>2</v>
      </c>
      <c r="H61" s="72">
        <v>2</v>
      </c>
      <c r="I61" s="73">
        <f t="shared" si="0"/>
        <v>1</v>
      </c>
      <c r="J61" s="124" t="s">
        <v>112</v>
      </c>
    </row>
    <row r="62" spans="1:10" ht="36.75" thickBot="1" x14ac:dyDescent="0.3">
      <c r="A62" s="63" t="s">
        <v>44</v>
      </c>
      <c r="B62" s="99">
        <v>2</v>
      </c>
      <c r="C62" s="71">
        <v>2</v>
      </c>
      <c r="D62" s="93">
        <v>2</v>
      </c>
      <c r="E62" s="101">
        <f t="shared" si="11"/>
        <v>1</v>
      </c>
      <c r="F62" s="116" t="s">
        <v>139</v>
      </c>
      <c r="G62" s="111">
        <v>1</v>
      </c>
      <c r="H62" s="72">
        <v>1</v>
      </c>
      <c r="I62" s="73">
        <f t="shared" si="0"/>
        <v>0.5</v>
      </c>
      <c r="J62" s="63" t="s">
        <v>459</v>
      </c>
    </row>
    <row r="63" spans="1:10" s="74" customFormat="1" ht="32.25" thickBot="1" x14ac:dyDescent="0.3">
      <c r="A63" s="85" t="s">
        <v>64</v>
      </c>
      <c r="B63" s="81">
        <f>SUM(B64:B65)</f>
        <v>4</v>
      </c>
      <c r="C63" s="81">
        <f>SUM(C64:C65)</f>
        <v>4</v>
      </c>
      <c r="D63" s="81">
        <f>SUM(D64:D65)</f>
        <v>2</v>
      </c>
      <c r="E63" s="82">
        <f>(D63/B63)</f>
        <v>0.5</v>
      </c>
      <c r="F63" s="81" t="str">
        <f>IF(E63&gt;=0.5,"Đạt","Không đạt")</f>
        <v>Đạt</v>
      </c>
      <c r="G63" s="81">
        <f>SUM(G64:G65)</f>
        <v>2</v>
      </c>
      <c r="H63" s="81">
        <f>SUM(H64:H65)</f>
        <v>2</v>
      </c>
      <c r="I63" s="83">
        <f t="shared" si="0"/>
        <v>0.5</v>
      </c>
      <c r="J63" s="81" t="str">
        <f>IF(I63&gt;=0.5,"Đạt","Không đạt")</f>
        <v>Đạt</v>
      </c>
    </row>
    <row r="64" spans="1:10" ht="84.75" thickBot="1" x14ac:dyDescent="0.3">
      <c r="A64" s="66" t="s">
        <v>45</v>
      </c>
      <c r="B64" s="99">
        <v>2</v>
      </c>
      <c r="C64" s="71">
        <v>2</v>
      </c>
      <c r="D64" s="93">
        <v>1</v>
      </c>
      <c r="E64" s="101">
        <f t="shared" ref="E64:E65" si="12">(D64/B64)</f>
        <v>0.5</v>
      </c>
      <c r="F64" s="124" t="s">
        <v>140</v>
      </c>
      <c r="G64" s="111">
        <v>1</v>
      </c>
      <c r="H64" s="72">
        <v>1</v>
      </c>
      <c r="I64" s="73">
        <f t="shared" si="0"/>
        <v>0.5</v>
      </c>
      <c r="J64" s="63" t="s">
        <v>460</v>
      </c>
    </row>
    <row r="65" spans="1:10" ht="108.75" thickBot="1" x14ac:dyDescent="0.3">
      <c r="A65" s="66" t="s">
        <v>46</v>
      </c>
      <c r="B65" s="99">
        <v>2</v>
      </c>
      <c r="C65" s="71">
        <v>2</v>
      </c>
      <c r="D65" s="93">
        <v>1</v>
      </c>
      <c r="E65" s="101">
        <f t="shared" si="12"/>
        <v>0.5</v>
      </c>
      <c r="F65" s="124" t="s">
        <v>160</v>
      </c>
      <c r="G65" s="111">
        <v>1</v>
      </c>
      <c r="H65" s="72">
        <v>1</v>
      </c>
      <c r="I65" s="73">
        <f t="shared" si="0"/>
        <v>0.5</v>
      </c>
      <c r="J65" s="207" t="s">
        <v>473</v>
      </c>
    </row>
    <row r="66" spans="1:10" s="74" customFormat="1" ht="63.75" thickBot="1" x14ac:dyDescent="0.3">
      <c r="A66" s="86" t="s">
        <v>47</v>
      </c>
      <c r="B66" s="78">
        <f>SUM(B67,B72,B75)</f>
        <v>16</v>
      </c>
      <c r="C66" s="78">
        <f>SUM(C67,C72,C75)</f>
        <v>16</v>
      </c>
      <c r="D66" s="78">
        <f>SUM(D67,D72,D75)</f>
        <v>11</v>
      </c>
      <c r="E66" s="79">
        <f>(D66/B66)</f>
        <v>0.6875</v>
      </c>
      <c r="F66" s="97" t="str">
        <f>IF(E66&gt;=0.5,"Đạt","Không đạt")</f>
        <v>Đạt</v>
      </c>
      <c r="G66" s="78">
        <f>SUM(G67,G72,G75)</f>
        <v>9</v>
      </c>
      <c r="H66" s="78">
        <f>SUM(H67,H72,H75)</f>
        <v>9</v>
      </c>
      <c r="I66" s="79">
        <f t="shared" si="0"/>
        <v>0.5625</v>
      </c>
      <c r="J66" s="97" t="str">
        <f>IF(I66&gt;=0.5,"Đạt","Không đạt")</f>
        <v>Đạt</v>
      </c>
    </row>
    <row r="67" spans="1:10" s="74" customFormat="1" ht="32.25" thickBot="1" x14ac:dyDescent="0.3">
      <c r="A67" s="85" t="s">
        <v>48</v>
      </c>
      <c r="B67" s="81">
        <f>SUM(B68:B71)</f>
        <v>8</v>
      </c>
      <c r="C67" s="81">
        <f>SUM(C68:C71)</f>
        <v>8</v>
      </c>
      <c r="D67" s="81">
        <f>SUM(D68:D71)</f>
        <v>8</v>
      </c>
      <c r="E67" s="82">
        <f>(D67/B67)</f>
        <v>1</v>
      </c>
      <c r="F67" s="81" t="str">
        <f>IF(E67&gt;=0.5,"Đạt","Không đạt")</f>
        <v>Đạt</v>
      </c>
      <c r="G67" s="81">
        <f>SUM(G68:G71)</f>
        <v>5</v>
      </c>
      <c r="H67" s="81">
        <f>SUM(H68:H71)</f>
        <v>5</v>
      </c>
      <c r="I67" s="83">
        <f t="shared" si="0"/>
        <v>0.625</v>
      </c>
      <c r="J67" s="81" t="str">
        <f>IF(I67&gt;=0.5,"Đạt","Không đạt")</f>
        <v>Đạt</v>
      </c>
    </row>
    <row r="68" spans="1:10" ht="72.75" thickBot="1" x14ac:dyDescent="0.3">
      <c r="A68" s="66" t="s">
        <v>49</v>
      </c>
      <c r="B68" s="99">
        <v>2</v>
      </c>
      <c r="C68" s="71">
        <v>2</v>
      </c>
      <c r="D68" s="93">
        <v>2</v>
      </c>
      <c r="E68" s="101">
        <f t="shared" ref="E68:E71" si="13">(D68/B68)</f>
        <v>1</v>
      </c>
      <c r="F68" s="135" t="s">
        <v>141</v>
      </c>
      <c r="G68" s="111">
        <v>2</v>
      </c>
      <c r="H68" s="72">
        <v>2</v>
      </c>
      <c r="I68" s="73">
        <f t="shared" si="0"/>
        <v>1</v>
      </c>
      <c r="J68" s="124" t="s">
        <v>116</v>
      </c>
    </row>
    <row r="69" spans="1:10" ht="24.75" thickBot="1" x14ac:dyDescent="0.3">
      <c r="A69" s="66" t="s">
        <v>50</v>
      </c>
      <c r="B69" s="99">
        <v>2</v>
      </c>
      <c r="C69" s="71">
        <v>2</v>
      </c>
      <c r="D69" s="93">
        <v>2</v>
      </c>
      <c r="E69" s="101">
        <f t="shared" si="13"/>
        <v>1</v>
      </c>
      <c r="F69" s="135" t="s">
        <v>179</v>
      </c>
      <c r="G69" s="111">
        <v>0</v>
      </c>
      <c r="H69" s="72">
        <v>0</v>
      </c>
      <c r="I69" s="73">
        <f t="shared" si="0"/>
        <v>0</v>
      </c>
      <c r="J69" s="158" t="s">
        <v>474</v>
      </c>
    </row>
    <row r="70" spans="1:10" ht="48.75" thickBot="1" x14ac:dyDescent="0.3">
      <c r="A70" s="66" t="s">
        <v>51</v>
      </c>
      <c r="B70" s="99">
        <v>2</v>
      </c>
      <c r="C70" s="71">
        <v>2</v>
      </c>
      <c r="D70" s="93">
        <v>2</v>
      </c>
      <c r="E70" s="101">
        <f t="shared" si="13"/>
        <v>1</v>
      </c>
      <c r="F70" s="135" t="s">
        <v>117</v>
      </c>
      <c r="G70" s="111">
        <v>1</v>
      </c>
      <c r="H70" s="72">
        <v>1</v>
      </c>
      <c r="I70" s="73">
        <f t="shared" si="0"/>
        <v>0.5</v>
      </c>
      <c r="J70" s="158" t="s">
        <v>438</v>
      </c>
    </row>
    <row r="71" spans="1:10" ht="72.75" thickBot="1" x14ac:dyDescent="0.3">
      <c r="A71" s="66" t="s">
        <v>52</v>
      </c>
      <c r="B71" s="99">
        <v>2</v>
      </c>
      <c r="C71" s="71">
        <v>2</v>
      </c>
      <c r="D71" s="93">
        <v>2</v>
      </c>
      <c r="E71" s="101">
        <f t="shared" si="13"/>
        <v>1</v>
      </c>
      <c r="F71" s="135" t="s">
        <v>180</v>
      </c>
      <c r="G71" s="111">
        <v>2</v>
      </c>
      <c r="H71" s="72">
        <v>2</v>
      </c>
      <c r="I71" s="73">
        <f t="shared" si="0"/>
        <v>1</v>
      </c>
      <c r="J71" s="63" t="s">
        <v>353</v>
      </c>
    </row>
    <row r="72" spans="1:10" s="74" customFormat="1" ht="48" thickBot="1" x14ac:dyDescent="0.3">
      <c r="A72" s="85" t="s">
        <v>63</v>
      </c>
      <c r="B72" s="81">
        <f>SUM(B73:B74)</f>
        <v>4</v>
      </c>
      <c r="C72" s="81">
        <f>SUM(C73:C74)</f>
        <v>4</v>
      </c>
      <c r="D72" s="81">
        <f>SUM(D73:D74)</f>
        <v>1</v>
      </c>
      <c r="E72" s="82">
        <f>(D72/B72)</f>
        <v>0.25</v>
      </c>
      <c r="F72" s="81" t="str">
        <f>IF(E72&gt;=0.5,"Đạt","Không đạt")</f>
        <v>Không đạt</v>
      </c>
      <c r="G72" s="81">
        <f>SUM(G73:G74)</f>
        <v>2</v>
      </c>
      <c r="H72" s="81">
        <f>SUM(H73:H74)</f>
        <v>2</v>
      </c>
      <c r="I72" s="83">
        <f t="shared" si="0"/>
        <v>0.5</v>
      </c>
      <c r="J72" s="81" t="str">
        <f>IF(I72&gt;=0.5,"Đạt","Không đạt")</f>
        <v>Đạt</v>
      </c>
    </row>
    <row r="73" spans="1:10" ht="36.75" thickBot="1" x14ac:dyDescent="0.3">
      <c r="A73" s="66" t="s">
        <v>53</v>
      </c>
      <c r="B73" s="99">
        <v>2</v>
      </c>
      <c r="C73" s="71">
        <v>2</v>
      </c>
      <c r="D73" s="93">
        <v>1</v>
      </c>
      <c r="E73" s="101">
        <f t="shared" ref="E73:E74" si="14">(D73/B73)</f>
        <v>0.5</v>
      </c>
      <c r="F73" s="135" t="s">
        <v>181</v>
      </c>
      <c r="G73" s="111">
        <v>2</v>
      </c>
      <c r="H73" s="72">
        <v>2</v>
      </c>
      <c r="I73" s="73">
        <f t="shared" si="0"/>
        <v>1</v>
      </c>
      <c r="J73" s="124" t="s">
        <v>491</v>
      </c>
    </row>
    <row r="74" spans="1:10" ht="36.75" thickBot="1" x14ac:dyDescent="0.3">
      <c r="A74" s="66" t="s">
        <v>54</v>
      </c>
      <c r="B74" s="99">
        <v>2</v>
      </c>
      <c r="C74" s="71">
        <v>2</v>
      </c>
      <c r="D74" s="93">
        <v>0</v>
      </c>
      <c r="E74" s="101">
        <f t="shared" si="14"/>
        <v>0</v>
      </c>
      <c r="F74" s="135"/>
      <c r="G74" s="111">
        <v>0</v>
      </c>
      <c r="H74" s="72">
        <v>0</v>
      </c>
      <c r="I74" s="73">
        <f t="shared" si="0"/>
        <v>0</v>
      </c>
      <c r="J74" s="159" t="s">
        <v>286</v>
      </c>
    </row>
    <row r="75" spans="1:10" s="74" customFormat="1" ht="32.25" thickBot="1" x14ac:dyDescent="0.3">
      <c r="A75" s="85" t="s">
        <v>62</v>
      </c>
      <c r="B75" s="81">
        <f>SUM(B76:B77)</f>
        <v>4</v>
      </c>
      <c r="C75" s="81">
        <f>SUM(C76:C77)</f>
        <v>4</v>
      </c>
      <c r="D75" s="81">
        <f>SUM(D76:D77)</f>
        <v>2</v>
      </c>
      <c r="E75" s="82">
        <f>(D75/B75)</f>
        <v>0.5</v>
      </c>
      <c r="F75" s="81" t="str">
        <f>IF(E75&gt;=0.5,"Đạt","Không đạt")</f>
        <v>Đạt</v>
      </c>
      <c r="G75" s="81">
        <f>SUM(G76:G77)</f>
        <v>2</v>
      </c>
      <c r="H75" s="81">
        <f>SUM(H76:H77)</f>
        <v>2</v>
      </c>
      <c r="I75" s="83">
        <f t="shared" si="0"/>
        <v>0.5</v>
      </c>
      <c r="J75" s="81" t="str">
        <f>IF(I75&gt;=0.5,"Đạt","Không đạt")</f>
        <v>Đạt</v>
      </c>
    </row>
    <row r="76" spans="1:10" ht="36.75" thickBot="1" x14ac:dyDescent="0.3">
      <c r="A76" s="66" t="s">
        <v>55</v>
      </c>
      <c r="B76" s="99">
        <v>2</v>
      </c>
      <c r="C76" s="71">
        <v>2</v>
      </c>
      <c r="D76" s="93">
        <v>2</v>
      </c>
      <c r="E76" s="101">
        <f t="shared" ref="E76:E77" si="15">(D76/B76)</f>
        <v>1</v>
      </c>
      <c r="F76" s="135" t="s">
        <v>182</v>
      </c>
      <c r="G76" s="111">
        <v>2</v>
      </c>
      <c r="H76" s="72">
        <v>2</v>
      </c>
      <c r="I76" s="73">
        <f t="shared" si="0"/>
        <v>1</v>
      </c>
      <c r="J76" s="124" t="s">
        <v>275</v>
      </c>
    </row>
    <row r="77" spans="1:10" ht="36.75" thickBot="1" x14ac:dyDescent="0.3">
      <c r="A77" s="66" t="s">
        <v>56</v>
      </c>
      <c r="B77" s="99">
        <v>2</v>
      </c>
      <c r="C77" s="71">
        <v>2</v>
      </c>
      <c r="D77" s="93">
        <v>0</v>
      </c>
      <c r="E77" s="101">
        <f t="shared" si="15"/>
        <v>0</v>
      </c>
      <c r="F77" s="118"/>
      <c r="G77" s="111">
        <v>0</v>
      </c>
      <c r="H77" s="72">
        <v>0</v>
      </c>
      <c r="I77" s="73">
        <f t="shared" si="0"/>
        <v>0</v>
      </c>
      <c r="J77" s="124" t="s">
        <v>492</v>
      </c>
    </row>
    <row r="78" spans="1:10" ht="16.5" thickBot="1" x14ac:dyDescent="0.3">
      <c r="A78" s="67" t="s">
        <v>57</v>
      </c>
      <c r="B78" s="98">
        <f>SUM(B16,B30,B66)</f>
        <v>88</v>
      </c>
      <c r="C78" s="62">
        <f>SUM(C16,C30,C66)</f>
        <v>88</v>
      </c>
      <c r="D78" s="69">
        <f>SUM(D16,D30,D66)</f>
        <v>78</v>
      </c>
      <c r="E78" s="109">
        <f>(D78/B78)</f>
        <v>0.88636363636363635</v>
      </c>
      <c r="F78" s="60"/>
      <c r="G78" s="110">
        <f>SUM(G16,G30,G66)</f>
        <v>58</v>
      </c>
      <c r="H78" s="69">
        <f>SUM(H16,H30,H66)</f>
        <v>58</v>
      </c>
      <c r="I78" s="109">
        <f t="shared" si="0"/>
        <v>0.65909090909090906</v>
      </c>
      <c r="J78" s="60"/>
    </row>
    <row r="79" spans="1:10" ht="16.5" thickBot="1" x14ac:dyDescent="0.3">
      <c r="A79" s="67" t="s">
        <v>58</v>
      </c>
      <c r="B79" s="98">
        <v>100</v>
      </c>
      <c r="C79" s="62">
        <f>(C78*B79)/B78</f>
        <v>100</v>
      </c>
      <c r="D79" s="70">
        <f>(D78*B79)/B78</f>
        <v>88.63636363636364</v>
      </c>
      <c r="E79" s="109">
        <f>(D79/B79)</f>
        <v>0.88636363636363635</v>
      </c>
      <c r="F79" s="60"/>
      <c r="G79" s="112">
        <f>(G78/B78)*100</f>
        <v>65.909090909090907</v>
      </c>
      <c r="H79" s="70">
        <f>(H78*B79)/B78</f>
        <v>65.909090909090907</v>
      </c>
      <c r="I79" s="109">
        <f t="shared" si="0"/>
        <v>0.65909090909090906</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39" t="s">
        <v>521</v>
      </c>
      <c r="B86" s="223"/>
      <c r="C86" s="223"/>
      <c r="D86" s="223"/>
      <c r="E86" s="223"/>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8">
    <mergeCell ref="D80:E80"/>
    <mergeCell ref="H80:I80"/>
    <mergeCell ref="A82:E82"/>
    <mergeCell ref="H82:J82"/>
    <mergeCell ref="A86:E86"/>
    <mergeCell ref="I86:J86"/>
    <mergeCell ref="A12:J12"/>
    <mergeCell ref="A14:A15"/>
    <mergeCell ref="B14:B15"/>
    <mergeCell ref="C14:C15"/>
    <mergeCell ref="D14:F14"/>
    <mergeCell ref="G14:J14"/>
    <mergeCell ref="A11:K11"/>
    <mergeCell ref="A6:J6"/>
    <mergeCell ref="A7:J7"/>
    <mergeCell ref="A8:K8"/>
    <mergeCell ref="A9:K9"/>
    <mergeCell ref="A10:K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topLeftCell="A79" zoomScale="145" zoomScaleNormal="145" workbookViewId="0">
      <selection activeCell="F84" sqref="F84"/>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184</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90" t="s">
        <v>82</v>
      </c>
      <c r="B11" s="90"/>
      <c r="C11" s="90"/>
      <c r="D11" s="90"/>
      <c r="E11" s="90"/>
      <c r="F11" s="90"/>
      <c r="G11" s="90"/>
      <c r="H11" s="90"/>
      <c r="I11" s="90"/>
      <c r="J11" s="90"/>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18</v>
      </c>
      <c r="E16" s="79">
        <f>(D16/B16)</f>
        <v>0.9</v>
      </c>
      <c r="F16" s="97" t="str">
        <f>IF(E16&gt;=0.5,"Đạt","Không đạt")</f>
        <v>Đạt</v>
      </c>
      <c r="G16" s="78">
        <f>SUM(G17,G24,G27)</f>
        <v>10</v>
      </c>
      <c r="H16" s="78">
        <f>SUM(H17,H24,H27)</f>
        <v>8</v>
      </c>
      <c r="I16" s="79">
        <f t="shared" ref="I16:I79" si="0">(H16/B16)</f>
        <v>0.4</v>
      </c>
      <c r="J16" s="97" t="str">
        <f>IF(I16&gt;=0.5,"Đạt","Không đạt")</f>
        <v>Không đạt</v>
      </c>
    </row>
    <row r="17" spans="1:10" s="74" customFormat="1" ht="32.25" thickBot="1" x14ac:dyDescent="0.3">
      <c r="A17" s="80" t="s">
        <v>5</v>
      </c>
      <c r="B17" s="81">
        <f>SUM(B18:B23)</f>
        <v>12</v>
      </c>
      <c r="C17" s="81">
        <f>SUM(C18:C23)</f>
        <v>12</v>
      </c>
      <c r="D17" s="81">
        <f>SUM(D18:D23)</f>
        <v>12</v>
      </c>
      <c r="E17" s="82">
        <f>(D17/B17)</f>
        <v>1</v>
      </c>
      <c r="F17" s="81" t="str">
        <f>IF(E17&gt;=0.5,"Đạt"," Không đạt")</f>
        <v>Đạt</v>
      </c>
      <c r="G17" s="81">
        <f>SUM(G18:G23)</f>
        <v>6</v>
      </c>
      <c r="H17" s="81">
        <f>SUM(H18:H23)</f>
        <v>5</v>
      </c>
      <c r="I17" s="83">
        <f t="shared" si="0"/>
        <v>0.41666666666666669</v>
      </c>
      <c r="J17" s="81" t="str">
        <f>IF(I17&gt;=0.5,"Đạt","Không đạt")</f>
        <v>Không đạt</v>
      </c>
    </row>
    <row r="18" spans="1:10" ht="172.5" thickBot="1" x14ac:dyDescent="0.3">
      <c r="A18" s="61" t="s">
        <v>6</v>
      </c>
      <c r="B18" s="99">
        <v>2</v>
      </c>
      <c r="C18" s="60">
        <v>2</v>
      </c>
      <c r="D18" s="93">
        <v>2</v>
      </c>
      <c r="E18" s="101">
        <f>(D18/B18)</f>
        <v>1</v>
      </c>
      <c r="F18" s="108" t="s">
        <v>185</v>
      </c>
      <c r="G18" s="209">
        <v>2</v>
      </c>
      <c r="H18" s="162">
        <v>2</v>
      </c>
      <c r="I18" s="163">
        <f t="shared" si="0"/>
        <v>1</v>
      </c>
      <c r="J18" s="167" t="s">
        <v>496</v>
      </c>
    </row>
    <row r="19" spans="1:10" ht="36.75" thickBot="1" x14ac:dyDescent="0.3">
      <c r="A19" s="63" t="s">
        <v>7</v>
      </c>
      <c r="B19" s="99">
        <v>2</v>
      </c>
      <c r="C19" s="60">
        <v>2</v>
      </c>
      <c r="D19" s="93">
        <v>2</v>
      </c>
      <c r="E19" s="101">
        <f t="shared" ref="E19:E23" si="1">(D19/B19)</f>
        <v>1</v>
      </c>
      <c r="F19" s="108"/>
      <c r="G19" s="209">
        <v>1</v>
      </c>
      <c r="H19" s="162">
        <v>1</v>
      </c>
      <c r="I19" s="163">
        <f t="shared" si="0"/>
        <v>0.5</v>
      </c>
      <c r="J19" s="217" t="s">
        <v>522</v>
      </c>
    </row>
    <row r="20" spans="1:10" ht="36.75" thickBot="1" x14ac:dyDescent="0.3">
      <c r="A20" s="63" t="s">
        <v>8</v>
      </c>
      <c r="B20" s="99">
        <v>2</v>
      </c>
      <c r="C20" s="60">
        <v>2</v>
      </c>
      <c r="D20" s="93">
        <v>2</v>
      </c>
      <c r="E20" s="101">
        <f t="shared" si="1"/>
        <v>1</v>
      </c>
      <c r="F20" s="108"/>
      <c r="G20" s="209">
        <v>1</v>
      </c>
      <c r="H20" s="162">
        <v>1</v>
      </c>
      <c r="I20" s="163">
        <f t="shared" si="0"/>
        <v>0.5</v>
      </c>
      <c r="J20" s="217" t="s">
        <v>522</v>
      </c>
    </row>
    <row r="21" spans="1:10" ht="60.75" thickBot="1" x14ac:dyDescent="0.3">
      <c r="A21" s="63" t="s">
        <v>9</v>
      </c>
      <c r="B21" s="99">
        <v>2</v>
      </c>
      <c r="C21" s="60">
        <v>2</v>
      </c>
      <c r="D21" s="93">
        <v>2</v>
      </c>
      <c r="E21" s="101">
        <f t="shared" si="1"/>
        <v>1</v>
      </c>
      <c r="F21" s="108"/>
      <c r="G21" s="209">
        <v>1</v>
      </c>
      <c r="H21" s="162">
        <v>0</v>
      </c>
      <c r="I21" s="163">
        <f t="shared" si="0"/>
        <v>0</v>
      </c>
      <c r="J21" s="167" t="s">
        <v>304</v>
      </c>
    </row>
    <row r="22" spans="1:10" ht="36.75" thickBot="1" x14ac:dyDescent="0.3">
      <c r="A22" s="63" t="s">
        <v>10</v>
      </c>
      <c r="B22" s="99">
        <v>2</v>
      </c>
      <c r="C22" s="60">
        <v>2</v>
      </c>
      <c r="D22" s="93">
        <v>2</v>
      </c>
      <c r="E22" s="101">
        <f t="shared" si="1"/>
        <v>1</v>
      </c>
      <c r="F22" s="108"/>
      <c r="G22" s="209">
        <v>1</v>
      </c>
      <c r="H22" s="162">
        <v>1</v>
      </c>
      <c r="I22" s="163">
        <f t="shared" si="0"/>
        <v>0.5</v>
      </c>
      <c r="J22" s="168" t="s">
        <v>278</v>
      </c>
    </row>
    <row r="23" spans="1:10" ht="48.75" thickBot="1" x14ac:dyDescent="0.3">
      <c r="A23" s="63" t="s">
        <v>11</v>
      </c>
      <c r="B23" s="99">
        <v>2</v>
      </c>
      <c r="C23" s="60">
        <v>2</v>
      </c>
      <c r="D23" s="93">
        <v>2</v>
      </c>
      <c r="E23" s="101">
        <f t="shared" si="1"/>
        <v>1</v>
      </c>
      <c r="F23" s="108"/>
      <c r="G23" s="209">
        <v>0</v>
      </c>
      <c r="H23" s="162">
        <v>0</v>
      </c>
      <c r="I23" s="163">
        <f t="shared" si="0"/>
        <v>0</v>
      </c>
      <c r="J23" s="189" t="s">
        <v>444</v>
      </c>
    </row>
    <row r="24" spans="1:10" s="74" customFormat="1" ht="32.25" thickBot="1" x14ac:dyDescent="0.3">
      <c r="A24" s="80" t="s">
        <v>12</v>
      </c>
      <c r="B24" s="81">
        <f>SUM(B25:B26)</f>
        <v>4</v>
      </c>
      <c r="C24" s="81">
        <f>SUM(C25:C26)</f>
        <v>4</v>
      </c>
      <c r="D24" s="81">
        <f>SUM(D25:D26)</f>
        <v>2</v>
      </c>
      <c r="E24" s="82">
        <f>(D24/B24)</f>
        <v>0.5</v>
      </c>
      <c r="F24" s="81" t="str">
        <f>IF(E24&gt;=0.5,"Đạt","Không đạt")</f>
        <v>Đạt</v>
      </c>
      <c r="G24" s="164">
        <f t="shared" ref="G24:H24" si="2">SUM(G25:G26)</f>
        <v>2</v>
      </c>
      <c r="H24" s="164">
        <f t="shared" si="2"/>
        <v>1</v>
      </c>
      <c r="I24" s="165">
        <f t="shared" si="0"/>
        <v>0.25</v>
      </c>
      <c r="J24" s="164" t="str">
        <f>IF(I24&gt;=0.5,"Đạt","Không đạt")</f>
        <v>Không đạt</v>
      </c>
    </row>
    <row r="25" spans="1:10" ht="264.75" thickBot="1" x14ac:dyDescent="0.3">
      <c r="A25" s="63" t="s">
        <v>70</v>
      </c>
      <c r="B25" s="100">
        <v>2</v>
      </c>
      <c r="C25" s="64">
        <v>2</v>
      </c>
      <c r="D25" s="93">
        <v>0</v>
      </c>
      <c r="E25" s="101">
        <f t="shared" ref="E25:E26" si="3">(D25/B25)</f>
        <v>0</v>
      </c>
      <c r="F25" s="50"/>
      <c r="G25" s="209">
        <v>1</v>
      </c>
      <c r="H25" s="162">
        <v>0</v>
      </c>
      <c r="I25" s="163">
        <f t="shared" si="0"/>
        <v>0</v>
      </c>
      <c r="J25" s="169" t="s">
        <v>305</v>
      </c>
    </row>
    <row r="26" spans="1:10" ht="64.5" thickBot="1" x14ac:dyDescent="0.3">
      <c r="A26" s="61" t="s">
        <v>13</v>
      </c>
      <c r="B26" s="99">
        <v>2</v>
      </c>
      <c r="C26" s="60">
        <v>2</v>
      </c>
      <c r="D26" s="93">
        <v>2</v>
      </c>
      <c r="E26" s="101">
        <f t="shared" si="3"/>
        <v>1</v>
      </c>
      <c r="F26" s="108" t="s">
        <v>186</v>
      </c>
      <c r="G26" s="209">
        <v>1</v>
      </c>
      <c r="H26" s="162">
        <v>1</v>
      </c>
      <c r="I26" s="163">
        <f t="shared" si="0"/>
        <v>0.5</v>
      </c>
      <c r="J26" s="170" t="s">
        <v>305</v>
      </c>
    </row>
    <row r="27" spans="1:10" s="74" customFormat="1" ht="32.25" thickBot="1" x14ac:dyDescent="0.3">
      <c r="A27" s="80" t="s">
        <v>14</v>
      </c>
      <c r="B27" s="81">
        <f>SUM(B28:B29)</f>
        <v>4</v>
      </c>
      <c r="C27" s="81">
        <f>SUM(C28:C29)</f>
        <v>4</v>
      </c>
      <c r="D27" s="81">
        <f>SUM(D28:D29)</f>
        <v>4</v>
      </c>
      <c r="E27" s="82">
        <f>(D27/B27)</f>
        <v>1</v>
      </c>
      <c r="F27" s="81" t="str">
        <f>IF(E27&gt;=0.5,"Đạt","Không đạt")</f>
        <v>Đạt</v>
      </c>
      <c r="G27" s="164">
        <f t="shared" ref="G27:H27" si="4">SUM(G28:G29)</f>
        <v>2</v>
      </c>
      <c r="H27" s="164">
        <f t="shared" si="4"/>
        <v>2</v>
      </c>
      <c r="I27" s="165">
        <f t="shared" si="0"/>
        <v>0.5</v>
      </c>
      <c r="J27" s="164" t="str">
        <f t="shared" ref="J27:J31" si="5">IF(I27&gt;=0.5,"Đạt","Không đạt")</f>
        <v>Đạt</v>
      </c>
    </row>
    <row r="28" spans="1:10" ht="96.75" thickBot="1" x14ac:dyDescent="0.3">
      <c r="A28" s="63" t="s">
        <v>15</v>
      </c>
      <c r="B28" s="99">
        <v>2</v>
      </c>
      <c r="C28" s="60">
        <v>2</v>
      </c>
      <c r="D28" s="93">
        <v>2</v>
      </c>
      <c r="E28" s="101">
        <f t="shared" ref="E28:E29" si="6">(D28/B28)</f>
        <v>1</v>
      </c>
      <c r="F28" s="108"/>
      <c r="G28" s="209">
        <v>0</v>
      </c>
      <c r="H28" s="162">
        <v>0</v>
      </c>
      <c r="I28" s="163">
        <f t="shared" si="0"/>
        <v>0</v>
      </c>
      <c r="J28" s="171" t="s">
        <v>306</v>
      </c>
    </row>
    <row r="29" spans="1:10" ht="40.5" thickBot="1" x14ac:dyDescent="0.3">
      <c r="A29" s="61" t="s">
        <v>16</v>
      </c>
      <c r="B29" s="99">
        <v>2</v>
      </c>
      <c r="C29" s="60">
        <v>2</v>
      </c>
      <c r="D29" s="93">
        <v>2</v>
      </c>
      <c r="E29" s="101">
        <f t="shared" si="6"/>
        <v>1</v>
      </c>
      <c r="F29" s="108"/>
      <c r="G29" s="209">
        <v>2</v>
      </c>
      <c r="H29" s="162">
        <v>2</v>
      </c>
      <c r="I29" s="163">
        <f t="shared" si="0"/>
        <v>1</v>
      </c>
      <c r="J29" s="210" t="s">
        <v>497</v>
      </c>
    </row>
    <row r="30" spans="1:10" s="74" customFormat="1" ht="32.25" thickBot="1" x14ac:dyDescent="0.3">
      <c r="A30" s="77" t="s">
        <v>17</v>
      </c>
      <c r="B30" s="78">
        <f>SUM(B31,B34,B41,B46,B49,B52,B55,B60,B63)</f>
        <v>52</v>
      </c>
      <c r="C30" s="78">
        <f>SUM(C31,C34,C41,C46,C49,C52,C55,C60,C63)</f>
        <v>52</v>
      </c>
      <c r="D30" s="78">
        <f>SUM(D31,D34,D41,D46,D49,D52,D55,D60,D63)</f>
        <v>30</v>
      </c>
      <c r="E30" s="79">
        <f>(D30/B30)</f>
        <v>0.57692307692307687</v>
      </c>
      <c r="F30" s="97" t="str">
        <f>IF(E30&gt;=0.5,"Đạt","Không đạt")</f>
        <v>Đạt</v>
      </c>
      <c r="G30" s="211">
        <f t="shared" ref="G30:H30" si="7">SUM(G31,G34,G41,G46,G49,G52,G55,G60,G63)</f>
        <v>33</v>
      </c>
      <c r="H30" s="211">
        <f t="shared" si="7"/>
        <v>34</v>
      </c>
      <c r="I30" s="212">
        <f t="shared" si="0"/>
        <v>0.65384615384615385</v>
      </c>
      <c r="J30" s="213" t="str">
        <f t="shared" si="5"/>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164">
        <f t="shared" ref="G31:H31" si="8">SUM(G32:G33)</f>
        <v>4</v>
      </c>
      <c r="H31" s="164">
        <f t="shared" si="8"/>
        <v>4</v>
      </c>
      <c r="I31" s="165">
        <f t="shared" si="0"/>
        <v>1</v>
      </c>
      <c r="J31" s="166" t="str">
        <f t="shared" si="5"/>
        <v>Đạt</v>
      </c>
    </row>
    <row r="32" spans="1:10" ht="108.75" thickBot="1" x14ac:dyDescent="0.3">
      <c r="A32" s="63" t="s">
        <v>19</v>
      </c>
      <c r="B32" s="99">
        <v>2</v>
      </c>
      <c r="C32" s="60">
        <v>2</v>
      </c>
      <c r="D32" s="93">
        <v>2</v>
      </c>
      <c r="E32" s="101">
        <f t="shared" ref="E32:E33" si="9">(D32/B32)</f>
        <v>1</v>
      </c>
      <c r="F32" s="114" t="s">
        <v>185</v>
      </c>
      <c r="G32" s="209">
        <v>2</v>
      </c>
      <c r="H32" s="162">
        <v>2</v>
      </c>
      <c r="I32" s="163">
        <f t="shared" si="0"/>
        <v>1</v>
      </c>
      <c r="J32" s="172" t="s">
        <v>307</v>
      </c>
    </row>
    <row r="33" spans="1:10" ht="24.75" thickBot="1" x14ac:dyDescent="0.3">
      <c r="A33" s="63" t="s">
        <v>20</v>
      </c>
      <c r="B33" s="99">
        <v>2</v>
      </c>
      <c r="C33" s="60">
        <v>2</v>
      </c>
      <c r="D33" s="93">
        <v>2</v>
      </c>
      <c r="E33" s="101">
        <f t="shared" si="9"/>
        <v>1</v>
      </c>
      <c r="F33" s="108" t="s">
        <v>187</v>
      </c>
      <c r="G33" s="209">
        <v>2</v>
      </c>
      <c r="H33" s="162">
        <v>2</v>
      </c>
      <c r="I33" s="163">
        <f t="shared" si="0"/>
        <v>1</v>
      </c>
      <c r="J33" s="172" t="s">
        <v>498</v>
      </c>
    </row>
    <row r="34" spans="1:10" s="74" customFormat="1" ht="32.25" thickBot="1" x14ac:dyDescent="0.3">
      <c r="A34" s="80" t="s">
        <v>21</v>
      </c>
      <c r="B34" s="81">
        <f>SUM(B35:B40)</f>
        <v>12</v>
      </c>
      <c r="C34" s="81">
        <f>SUM(C35:C40)</f>
        <v>12</v>
      </c>
      <c r="D34" s="81">
        <f>SUM(D35:D40)</f>
        <v>8</v>
      </c>
      <c r="E34" s="82">
        <f>(D34/B34)</f>
        <v>0.66666666666666663</v>
      </c>
      <c r="F34" s="81" t="str">
        <f>IF(E34&gt;=0.5,"Đạt","Không đạt")</f>
        <v>Đạt</v>
      </c>
      <c r="G34" s="164">
        <f t="shared" ref="G34:H34" si="10">SUM(G35:G40)</f>
        <v>6</v>
      </c>
      <c r="H34" s="164">
        <f t="shared" si="10"/>
        <v>7</v>
      </c>
      <c r="I34" s="165">
        <f t="shared" si="0"/>
        <v>0.58333333333333337</v>
      </c>
      <c r="J34" s="166" t="str">
        <f>IF(I34&gt;=0.5,"Đạt","Không đạt")</f>
        <v>Đạt</v>
      </c>
    </row>
    <row r="35" spans="1:10" ht="51.75" thickBot="1" x14ac:dyDescent="0.3">
      <c r="A35" s="65" t="s">
        <v>22</v>
      </c>
      <c r="B35" s="99">
        <v>2</v>
      </c>
      <c r="C35" s="60">
        <v>2</v>
      </c>
      <c r="D35" s="93">
        <v>2</v>
      </c>
      <c r="E35" s="101">
        <f t="shared" ref="E35:E40" si="11">(D35/B35)</f>
        <v>1</v>
      </c>
      <c r="F35" s="114" t="s">
        <v>186</v>
      </c>
      <c r="G35" s="209">
        <v>2</v>
      </c>
      <c r="H35" s="162">
        <v>2</v>
      </c>
      <c r="I35" s="163">
        <f t="shared" si="0"/>
        <v>1</v>
      </c>
      <c r="J35" s="173" t="s">
        <v>94</v>
      </c>
    </row>
    <row r="36" spans="1:10" ht="36.75" thickBot="1" x14ac:dyDescent="0.3">
      <c r="A36" s="63" t="s">
        <v>23</v>
      </c>
      <c r="B36" s="99">
        <v>2</v>
      </c>
      <c r="C36" s="60">
        <v>2</v>
      </c>
      <c r="D36" s="93">
        <v>2</v>
      </c>
      <c r="E36" s="101">
        <f t="shared" si="11"/>
        <v>1</v>
      </c>
      <c r="F36" s="114" t="s">
        <v>186</v>
      </c>
      <c r="G36" s="209">
        <v>2</v>
      </c>
      <c r="H36" s="162">
        <v>2</v>
      </c>
      <c r="I36" s="163">
        <f t="shared" si="0"/>
        <v>1</v>
      </c>
      <c r="J36" s="173" t="s">
        <v>95</v>
      </c>
    </row>
    <row r="37" spans="1:10" ht="48.75" thickBot="1" x14ac:dyDescent="0.3">
      <c r="A37" s="63" t="s">
        <v>24</v>
      </c>
      <c r="B37" s="99">
        <v>2</v>
      </c>
      <c r="C37" s="60">
        <v>2</v>
      </c>
      <c r="D37" s="93">
        <v>2</v>
      </c>
      <c r="E37" s="101">
        <f t="shared" si="11"/>
        <v>1</v>
      </c>
      <c r="F37" s="114" t="s">
        <v>186</v>
      </c>
      <c r="G37" s="209">
        <v>1</v>
      </c>
      <c r="H37" s="162">
        <v>1</v>
      </c>
      <c r="I37" s="163">
        <f t="shared" si="0"/>
        <v>0.5</v>
      </c>
      <c r="J37" s="173" t="s">
        <v>128</v>
      </c>
    </row>
    <row r="38" spans="1:10" ht="36.75" thickBot="1" x14ac:dyDescent="0.3">
      <c r="A38" s="63" t="s">
        <v>25</v>
      </c>
      <c r="B38" s="99">
        <v>2</v>
      </c>
      <c r="C38" s="60">
        <v>2</v>
      </c>
      <c r="D38" s="93">
        <v>2</v>
      </c>
      <c r="E38" s="101">
        <f t="shared" si="11"/>
        <v>1</v>
      </c>
      <c r="F38" s="114" t="s">
        <v>186</v>
      </c>
      <c r="G38" s="209">
        <v>1</v>
      </c>
      <c r="H38" s="162">
        <v>1</v>
      </c>
      <c r="I38" s="163">
        <f t="shared" si="0"/>
        <v>0.5</v>
      </c>
      <c r="J38" s="173" t="s">
        <v>270</v>
      </c>
    </row>
    <row r="39" spans="1:10" ht="24.75" thickBot="1" x14ac:dyDescent="0.3">
      <c r="A39" s="63" t="s">
        <v>26</v>
      </c>
      <c r="B39" s="99">
        <v>2</v>
      </c>
      <c r="C39" s="60">
        <v>2</v>
      </c>
      <c r="D39" s="93">
        <v>0</v>
      </c>
      <c r="E39" s="101">
        <f t="shared" si="11"/>
        <v>0</v>
      </c>
      <c r="F39" s="108"/>
      <c r="G39" s="209">
        <v>0</v>
      </c>
      <c r="H39" s="162">
        <v>0</v>
      </c>
      <c r="I39" s="163">
        <f t="shared" si="0"/>
        <v>0</v>
      </c>
      <c r="J39" s="189" t="s">
        <v>486</v>
      </c>
    </row>
    <row r="40" spans="1:10" ht="60.75" thickBot="1" x14ac:dyDescent="0.3">
      <c r="A40" s="63" t="s">
        <v>27</v>
      </c>
      <c r="B40" s="99">
        <v>2</v>
      </c>
      <c r="C40" s="60">
        <v>2</v>
      </c>
      <c r="D40" s="93">
        <v>0</v>
      </c>
      <c r="E40" s="101">
        <f t="shared" si="11"/>
        <v>0</v>
      </c>
      <c r="F40" s="108"/>
      <c r="G40" s="209">
        <v>0</v>
      </c>
      <c r="H40" s="162">
        <v>1</v>
      </c>
      <c r="I40" s="163">
        <f t="shared" si="0"/>
        <v>0.5</v>
      </c>
      <c r="J40" s="240" t="s">
        <v>523</v>
      </c>
    </row>
    <row r="41" spans="1:10" s="74" customFormat="1" ht="32.25" thickBot="1" x14ac:dyDescent="0.3">
      <c r="A41" s="80" t="s">
        <v>28</v>
      </c>
      <c r="B41" s="81">
        <v>8</v>
      </c>
      <c r="C41" s="81">
        <f>SUM(C42:C45)</f>
        <v>8</v>
      </c>
      <c r="D41" s="81">
        <f>SUM(D42:D45)</f>
        <v>4</v>
      </c>
      <c r="E41" s="82">
        <f>(D41/B41)</f>
        <v>0.5</v>
      </c>
      <c r="F41" s="81" t="str">
        <f>IF(E41&gt;=0.5,"Đạt","Không đạt")</f>
        <v>Đạt</v>
      </c>
      <c r="G41" s="164">
        <f t="shared" ref="G41:H41" si="12">SUM(G42:G45)</f>
        <v>6</v>
      </c>
      <c r="H41" s="164">
        <f t="shared" si="12"/>
        <v>6</v>
      </c>
      <c r="I41" s="165">
        <f t="shared" si="0"/>
        <v>0.75</v>
      </c>
      <c r="J41" s="166" t="str">
        <f>IF(I41&gt;=0.5,"Đạt","Không đạt")</f>
        <v>Đạt</v>
      </c>
    </row>
    <row r="42" spans="1:10" ht="60.75" thickBot="1" x14ac:dyDescent="0.3">
      <c r="A42" s="63" t="s">
        <v>29</v>
      </c>
      <c r="B42" s="99">
        <v>2</v>
      </c>
      <c r="C42" s="60">
        <v>2</v>
      </c>
      <c r="D42" s="93">
        <v>1</v>
      </c>
      <c r="E42" s="101">
        <f t="shared" ref="E42:E45" si="13">(D42/B42)</f>
        <v>0.5</v>
      </c>
      <c r="F42" s="114" t="s">
        <v>188</v>
      </c>
      <c r="G42" s="209">
        <v>2</v>
      </c>
      <c r="H42" s="162">
        <v>2</v>
      </c>
      <c r="I42" s="163">
        <f t="shared" si="0"/>
        <v>1</v>
      </c>
      <c r="J42" s="174" t="s">
        <v>273</v>
      </c>
    </row>
    <row r="43" spans="1:10" ht="36.75" thickBot="1" x14ac:dyDescent="0.3">
      <c r="A43" s="63" t="s">
        <v>30</v>
      </c>
      <c r="B43" s="99">
        <v>2</v>
      </c>
      <c r="C43" s="60">
        <v>2</v>
      </c>
      <c r="D43" s="93">
        <v>1</v>
      </c>
      <c r="E43" s="101">
        <f t="shared" si="13"/>
        <v>0.5</v>
      </c>
      <c r="F43" s="114" t="s">
        <v>186</v>
      </c>
      <c r="G43" s="209">
        <v>2</v>
      </c>
      <c r="H43" s="162">
        <v>2</v>
      </c>
      <c r="I43" s="163">
        <f t="shared" si="0"/>
        <v>1</v>
      </c>
      <c r="J43" s="174" t="s">
        <v>280</v>
      </c>
    </row>
    <row r="44" spans="1:10" ht="48.75" thickBot="1" x14ac:dyDescent="0.3">
      <c r="A44" s="63" t="s">
        <v>31</v>
      </c>
      <c r="B44" s="99">
        <v>2</v>
      </c>
      <c r="C44" s="60">
        <v>2</v>
      </c>
      <c r="D44" s="93">
        <v>1</v>
      </c>
      <c r="E44" s="101">
        <f t="shared" si="13"/>
        <v>0.5</v>
      </c>
      <c r="F44" s="114" t="s">
        <v>186</v>
      </c>
      <c r="G44" s="209">
        <v>1</v>
      </c>
      <c r="H44" s="162">
        <v>1</v>
      </c>
      <c r="I44" s="163">
        <f t="shared" si="0"/>
        <v>0.5</v>
      </c>
      <c r="J44" s="174" t="s">
        <v>102</v>
      </c>
    </row>
    <row r="45" spans="1:10" ht="48.75" thickBot="1" x14ac:dyDescent="0.3">
      <c r="A45" s="63" t="s">
        <v>32</v>
      </c>
      <c r="B45" s="99">
        <v>2</v>
      </c>
      <c r="C45" s="60">
        <v>2</v>
      </c>
      <c r="D45" s="93">
        <v>1</v>
      </c>
      <c r="E45" s="101">
        <f t="shared" si="13"/>
        <v>0.5</v>
      </c>
      <c r="F45" s="114" t="s">
        <v>186</v>
      </c>
      <c r="G45" s="209">
        <v>1</v>
      </c>
      <c r="H45" s="162">
        <v>1</v>
      </c>
      <c r="I45" s="163">
        <f t="shared" si="0"/>
        <v>0.5</v>
      </c>
      <c r="J45" s="174" t="s">
        <v>102</v>
      </c>
    </row>
    <row r="46" spans="1:10" s="74" customFormat="1" ht="48" thickBot="1" x14ac:dyDescent="0.3">
      <c r="A46" s="80" t="s">
        <v>66</v>
      </c>
      <c r="B46" s="81">
        <f>SUM(B47:B48)</f>
        <v>4</v>
      </c>
      <c r="C46" s="81">
        <f>SUM(C47:C48)</f>
        <v>4</v>
      </c>
      <c r="D46" s="81">
        <f>SUM(D47:D48)</f>
        <v>2</v>
      </c>
      <c r="E46" s="82">
        <f>(D46/B46)</f>
        <v>0.5</v>
      </c>
      <c r="F46" s="81" t="str">
        <f>IF(E46&gt;=0.5,"Đạt","Không đạt")</f>
        <v>Đạt</v>
      </c>
      <c r="G46" s="164">
        <f t="shared" ref="G46:H46" si="14">SUM(G47:G48)</f>
        <v>4</v>
      </c>
      <c r="H46" s="164">
        <f t="shared" si="14"/>
        <v>4</v>
      </c>
      <c r="I46" s="165">
        <f t="shared" si="0"/>
        <v>1</v>
      </c>
      <c r="J46" s="166" t="str">
        <f>IF(I46&gt;=0.5,"Đạt","Không đạt")</f>
        <v>Đạt</v>
      </c>
    </row>
    <row r="47" spans="1:10" ht="60.75" thickBot="1" x14ac:dyDescent="0.3">
      <c r="A47" s="63" t="s">
        <v>33</v>
      </c>
      <c r="B47" s="99">
        <v>2</v>
      </c>
      <c r="C47" s="60">
        <v>2</v>
      </c>
      <c r="D47" s="93">
        <v>1</v>
      </c>
      <c r="E47" s="101">
        <f t="shared" ref="E47:E48" si="15">(D47/B47)</f>
        <v>0.5</v>
      </c>
      <c r="F47" s="108" t="s">
        <v>186</v>
      </c>
      <c r="G47" s="209">
        <v>2</v>
      </c>
      <c r="H47" s="162">
        <v>2</v>
      </c>
      <c r="I47" s="163">
        <f t="shared" si="0"/>
        <v>1</v>
      </c>
      <c r="J47" s="175" t="s">
        <v>103</v>
      </c>
    </row>
    <row r="48" spans="1:10" ht="60.75" thickBot="1" x14ac:dyDescent="0.3">
      <c r="A48" s="63" t="s">
        <v>34</v>
      </c>
      <c r="B48" s="99">
        <v>2</v>
      </c>
      <c r="C48" s="60">
        <v>2</v>
      </c>
      <c r="D48" s="93">
        <v>1</v>
      </c>
      <c r="E48" s="101">
        <f t="shared" si="15"/>
        <v>0.5</v>
      </c>
      <c r="F48" s="108" t="s">
        <v>188</v>
      </c>
      <c r="G48" s="209">
        <v>2</v>
      </c>
      <c r="H48" s="162">
        <v>2</v>
      </c>
      <c r="I48" s="163">
        <f t="shared" si="0"/>
        <v>1</v>
      </c>
      <c r="J48" s="175" t="s">
        <v>103</v>
      </c>
    </row>
    <row r="49" spans="1:10" s="74" customFormat="1" ht="32.25" thickBot="1" x14ac:dyDescent="0.3">
      <c r="A49" s="80" t="s">
        <v>65</v>
      </c>
      <c r="B49" s="81">
        <f>SUM(B50:B51)</f>
        <v>4</v>
      </c>
      <c r="C49" s="81">
        <f>SUM(C50:C51)</f>
        <v>4</v>
      </c>
      <c r="D49" s="81">
        <f>SUM(D50:D51)</f>
        <v>2</v>
      </c>
      <c r="E49" s="82">
        <f>(D49/B49)</f>
        <v>0.5</v>
      </c>
      <c r="F49" s="81" t="str">
        <f>IF(E49&gt;=0.5,"Đạt","Không đạt")</f>
        <v>Đạt</v>
      </c>
      <c r="G49" s="164">
        <f t="shared" ref="G49:H49" si="16">SUM(G50:G51)</f>
        <v>3</v>
      </c>
      <c r="H49" s="164">
        <f t="shared" si="16"/>
        <v>3</v>
      </c>
      <c r="I49" s="165">
        <f t="shared" si="0"/>
        <v>0.75</v>
      </c>
      <c r="J49" s="166" t="str">
        <f>IF(I49&gt;=0.5,"Đạt","Không đạt")</f>
        <v>Đạt</v>
      </c>
    </row>
    <row r="50" spans="1:10" ht="36.75" thickBot="1" x14ac:dyDescent="0.3">
      <c r="A50" s="63" t="s">
        <v>35</v>
      </c>
      <c r="B50" s="99">
        <v>2</v>
      </c>
      <c r="C50" s="60">
        <v>2</v>
      </c>
      <c r="D50" s="93">
        <v>1</v>
      </c>
      <c r="E50" s="101">
        <f t="shared" ref="E50:E51" si="17">(D50/B50)</f>
        <v>0.5</v>
      </c>
      <c r="F50" s="108" t="s">
        <v>188</v>
      </c>
      <c r="G50" s="209">
        <v>2</v>
      </c>
      <c r="H50" s="162">
        <v>2</v>
      </c>
      <c r="I50" s="163">
        <f t="shared" si="0"/>
        <v>1</v>
      </c>
      <c r="J50" s="176" t="s">
        <v>135</v>
      </c>
    </row>
    <row r="51" spans="1:10" ht="28.5" thickBot="1" x14ac:dyDescent="0.3">
      <c r="A51" s="61" t="s">
        <v>36</v>
      </c>
      <c r="B51" s="99">
        <v>2</v>
      </c>
      <c r="C51" s="60">
        <v>2</v>
      </c>
      <c r="D51" s="93">
        <v>1</v>
      </c>
      <c r="E51" s="101">
        <f t="shared" si="17"/>
        <v>0.5</v>
      </c>
      <c r="F51" s="108" t="s">
        <v>188</v>
      </c>
      <c r="G51" s="209">
        <v>1</v>
      </c>
      <c r="H51" s="162">
        <v>1</v>
      </c>
      <c r="I51" s="163">
        <f t="shared" si="0"/>
        <v>0.5</v>
      </c>
      <c r="J51" s="176" t="s">
        <v>302</v>
      </c>
    </row>
    <row r="52" spans="1:10" s="74" customFormat="1" ht="48" thickBot="1" x14ac:dyDescent="0.3">
      <c r="A52" s="80" t="s">
        <v>67</v>
      </c>
      <c r="B52" s="81">
        <f>SUM(B53:B54)</f>
        <v>4</v>
      </c>
      <c r="C52" s="81">
        <f>SUM(C53:C54)</f>
        <v>4</v>
      </c>
      <c r="D52" s="81">
        <f>SUM(D53:D54)</f>
        <v>1</v>
      </c>
      <c r="E52" s="82">
        <f>(D52/B52)</f>
        <v>0.25</v>
      </c>
      <c r="F52" s="81" t="str">
        <f>IF(E52&gt;=0.5,"Đạt","Không đạt")</f>
        <v>Không đạt</v>
      </c>
      <c r="G52" s="164">
        <f t="shared" ref="G52:H52" si="18">SUM(G53:G54)</f>
        <v>0</v>
      </c>
      <c r="H52" s="164">
        <f t="shared" si="18"/>
        <v>0</v>
      </c>
      <c r="I52" s="165">
        <f t="shared" si="0"/>
        <v>0</v>
      </c>
      <c r="J52" s="166" t="str">
        <f>IF(I52&gt;=0.5,"Đạt","Không đạt")</f>
        <v>Không đạt</v>
      </c>
    </row>
    <row r="53" spans="1:10" ht="48.75" thickBot="1" x14ac:dyDescent="0.3">
      <c r="A53" s="63" t="s">
        <v>37</v>
      </c>
      <c r="B53" s="99">
        <v>2</v>
      </c>
      <c r="C53" s="60">
        <v>2</v>
      </c>
      <c r="D53" s="93">
        <v>1</v>
      </c>
      <c r="E53" s="101">
        <f t="shared" ref="E53:E54" si="19">(D53/B53)</f>
        <v>0.5</v>
      </c>
      <c r="F53" s="114" t="s">
        <v>186</v>
      </c>
      <c r="G53" s="209">
        <v>0</v>
      </c>
      <c r="H53" s="162">
        <v>0</v>
      </c>
      <c r="I53" s="163">
        <f t="shared" si="0"/>
        <v>0</v>
      </c>
      <c r="J53" s="177" t="s">
        <v>282</v>
      </c>
    </row>
    <row r="54" spans="1:10" ht="60.75" thickBot="1" x14ac:dyDescent="0.3">
      <c r="A54" s="63" t="s">
        <v>38</v>
      </c>
      <c r="B54" s="99">
        <v>2</v>
      </c>
      <c r="C54" s="60">
        <v>2</v>
      </c>
      <c r="D54" s="93">
        <v>0</v>
      </c>
      <c r="E54" s="101">
        <f t="shared" si="19"/>
        <v>0</v>
      </c>
      <c r="F54" s="108"/>
      <c r="G54" s="209">
        <v>0</v>
      </c>
      <c r="H54" s="162">
        <v>0</v>
      </c>
      <c r="I54" s="163">
        <f t="shared" si="0"/>
        <v>0</v>
      </c>
      <c r="J54" s="177" t="s">
        <v>308</v>
      </c>
    </row>
    <row r="55" spans="1:10" s="74" customFormat="1" ht="48" thickBot="1" x14ac:dyDescent="0.3">
      <c r="A55" s="84" t="s">
        <v>68</v>
      </c>
      <c r="B55" s="81">
        <f>SUM(B56:B59)</f>
        <v>8</v>
      </c>
      <c r="C55" s="81">
        <f>SUM(C56:C59)</f>
        <v>8</v>
      </c>
      <c r="D55" s="81">
        <f>SUM(D56:D59)</f>
        <v>4</v>
      </c>
      <c r="E55" s="82">
        <f>(D55/B55)</f>
        <v>0.5</v>
      </c>
      <c r="F55" s="81" t="str">
        <f>IF(E55&gt;=0.5,"Đạt","Không đạt")</f>
        <v>Đạt</v>
      </c>
      <c r="G55" s="164">
        <f t="shared" ref="G55:H55" si="20">SUM(G56:G59)</f>
        <v>5</v>
      </c>
      <c r="H55" s="164">
        <f t="shared" si="20"/>
        <v>5</v>
      </c>
      <c r="I55" s="165">
        <f t="shared" si="0"/>
        <v>0.625</v>
      </c>
      <c r="J55" s="166" t="str">
        <f>IF(I55&gt;=0.5,"Đạt","Không đạt")</f>
        <v>Đạt</v>
      </c>
    </row>
    <row r="56" spans="1:10" ht="60.75" thickBot="1" x14ac:dyDescent="0.3">
      <c r="A56" s="63" t="s">
        <v>39</v>
      </c>
      <c r="B56" s="99">
        <v>2</v>
      </c>
      <c r="C56" s="60">
        <v>2</v>
      </c>
      <c r="D56" s="93">
        <v>1</v>
      </c>
      <c r="E56" s="101">
        <f t="shared" ref="E56:E59" si="21">(D56/B56)</f>
        <v>0.5</v>
      </c>
      <c r="F56" s="114" t="s">
        <v>186</v>
      </c>
      <c r="G56" s="209">
        <v>1</v>
      </c>
      <c r="H56" s="162">
        <v>1</v>
      </c>
      <c r="I56" s="163">
        <f t="shared" si="0"/>
        <v>0.5</v>
      </c>
      <c r="J56" s="63" t="s">
        <v>489</v>
      </c>
    </row>
    <row r="57" spans="1:10" ht="60.75" thickBot="1" x14ac:dyDescent="0.3">
      <c r="A57" s="63" t="s">
        <v>40</v>
      </c>
      <c r="B57" s="99">
        <v>2</v>
      </c>
      <c r="C57" s="60">
        <v>2</v>
      </c>
      <c r="D57" s="93">
        <v>1</v>
      </c>
      <c r="E57" s="101">
        <f t="shared" si="21"/>
        <v>0.5</v>
      </c>
      <c r="F57" s="114" t="s">
        <v>186</v>
      </c>
      <c r="G57" s="209">
        <v>1</v>
      </c>
      <c r="H57" s="162">
        <v>1</v>
      </c>
      <c r="I57" s="163">
        <f t="shared" si="0"/>
        <v>0.5</v>
      </c>
      <c r="J57" s="63" t="s">
        <v>489</v>
      </c>
    </row>
    <row r="58" spans="1:10" ht="60.75" thickBot="1" x14ac:dyDescent="0.3">
      <c r="A58" s="63" t="s">
        <v>41</v>
      </c>
      <c r="B58" s="99">
        <v>2</v>
      </c>
      <c r="C58" s="60">
        <v>2</v>
      </c>
      <c r="D58" s="93">
        <v>1</v>
      </c>
      <c r="E58" s="101">
        <f t="shared" si="21"/>
        <v>0.5</v>
      </c>
      <c r="F58" s="114" t="s">
        <v>186</v>
      </c>
      <c r="G58" s="209">
        <v>1</v>
      </c>
      <c r="H58" s="162">
        <v>1</v>
      </c>
      <c r="I58" s="163">
        <f t="shared" si="0"/>
        <v>0.5</v>
      </c>
      <c r="J58" s="63" t="s">
        <v>489</v>
      </c>
    </row>
    <row r="59" spans="1:10" ht="48.75" thickBot="1" x14ac:dyDescent="0.3">
      <c r="A59" s="63" t="s">
        <v>42</v>
      </c>
      <c r="B59" s="99">
        <v>2</v>
      </c>
      <c r="C59" s="60">
        <v>2</v>
      </c>
      <c r="D59" s="93">
        <v>1</v>
      </c>
      <c r="E59" s="101">
        <f t="shared" si="21"/>
        <v>0.5</v>
      </c>
      <c r="F59" s="114" t="s">
        <v>188</v>
      </c>
      <c r="G59" s="209">
        <v>2</v>
      </c>
      <c r="H59" s="162">
        <v>2</v>
      </c>
      <c r="I59" s="163">
        <f t="shared" si="0"/>
        <v>1</v>
      </c>
      <c r="J59" s="63" t="s">
        <v>472</v>
      </c>
    </row>
    <row r="60" spans="1:10" s="74" customFormat="1" ht="57.75" customHeight="1" thickBot="1" x14ac:dyDescent="0.3">
      <c r="A60" s="80" t="s">
        <v>69</v>
      </c>
      <c r="B60" s="81">
        <f>SUM(B61:B62)</f>
        <v>4</v>
      </c>
      <c r="C60" s="81">
        <f>SUM(C61:C62)</f>
        <v>4</v>
      </c>
      <c r="D60" s="81">
        <f>SUM(D61:D62)</f>
        <v>3</v>
      </c>
      <c r="E60" s="82">
        <f>(D60/B60)</f>
        <v>0.75</v>
      </c>
      <c r="F60" s="81" t="str">
        <f>IF(E60&gt;=0.5,"Đạt","Không đạt")</f>
        <v>Đạt</v>
      </c>
      <c r="G60" s="164">
        <f t="shared" ref="G60:H60" si="22">SUM(G61:G62)</f>
        <v>3</v>
      </c>
      <c r="H60" s="164">
        <f t="shared" si="22"/>
        <v>3</v>
      </c>
      <c r="I60" s="165">
        <f t="shared" si="0"/>
        <v>0.75</v>
      </c>
      <c r="J60" s="164" t="str">
        <f>IF(I60&gt;=0.5,"Đạt","Không đạt")</f>
        <v>Đạt</v>
      </c>
    </row>
    <row r="61" spans="1:10" ht="48.75" thickBot="1" x14ac:dyDescent="0.3">
      <c r="A61" s="63" t="s">
        <v>43</v>
      </c>
      <c r="B61" s="99">
        <v>2</v>
      </c>
      <c r="C61" s="71">
        <v>2</v>
      </c>
      <c r="D61" s="93">
        <v>2</v>
      </c>
      <c r="E61" s="101">
        <f t="shared" ref="E61:E62" si="23">(D61/B61)</f>
        <v>1</v>
      </c>
      <c r="F61" s="108" t="s">
        <v>188</v>
      </c>
      <c r="G61" s="209">
        <v>2</v>
      </c>
      <c r="H61" s="162">
        <v>2</v>
      </c>
      <c r="I61" s="163">
        <f t="shared" si="0"/>
        <v>1</v>
      </c>
      <c r="J61" s="178" t="s">
        <v>112</v>
      </c>
    </row>
    <row r="62" spans="1:10" ht="36.75" thickBot="1" x14ac:dyDescent="0.3">
      <c r="A62" s="63" t="s">
        <v>44</v>
      </c>
      <c r="B62" s="99">
        <v>2</v>
      </c>
      <c r="C62" s="71">
        <v>2</v>
      </c>
      <c r="D62" s="93">
        <v>1</v>
      </c>
      <c r="E62" s="101">
        <f t="shared" si="23"/>
        <v>0.5</v>
      </c>
      <c r="F62" s="108" t="s">
        <v>186</v>
      </c>
      <c r="G62" s="209">
        <v>1</v>
      </c>
      <c r="H62" s="162">
        <v>1</v>
      </c>
      <c r="I62" s="163">
        <f t="shared" si="0"/>
        <v>0.5</v>
      </c>
      <c r="J62" s="63" t="s">
        <v>493</v>
      </c>
    </row>
    <row r="63" spans="1:10" s="74" customFormat="1" ht="32.25" thickBot="1" x14ac:dyDescent="0.3">
      <c r="A63" s="85" t="s">
        <v>64</v>
      </c>
      <c r="B63" s="81">
        <f>SUM(B64:B65)</f>
        <v>4</v>
      </c>
      <c r="C63" s="81">
        <f>SUM(C64:C65)</f>
        <v>4</v>
      </c>
      <c r="D63" s="81">
        <f>SUM(D64:D65)</f>
        <v>2</v>
      </c>
      <c r="E63" s="82">
        <f>(D63/B63)</f>
        <v>0.5</v>
      </c>
      <c r="F63" s="81" t="str">
        <f>IF(E63&gt;=0.5,"Đạt","Không đạt")</f>
        <v>Đạt</v>
      </c>
      <c r="G63" s="164">
        <f t="shared" ref="G63:H63" si="24">SUM(G64:G65)</f>
        <v>2</v>
      </c>
      <c r="H63" s="164">
        <f t="shared" si="24"/>
        <v>2</v>
      </c>
      <c r="I63" s="165">
        <f t="shared" si="0"/>
        <v>0.5</v>
      </c>
      <c r="J63" s="164" t="str">
        <f t="shared" ref="J63:J67" si="25">IF(I63&gt;=0.5,"Đạt","Không đạt")</f>
        <v>Đạt</v>
      </c>
    </row>
    <row r="64" spans="1:10" ht="84.75" thickBot="1" x14ac:dyDescent="0.3">
      <c r="A64" s="66" t="s">
        <v>45</v>
      </c>
      <c r="B64" s="99">
        <v>2</v>
      </c>
      <c r="C64" s="71">
        <v>2</v>
      </c>
      <c r="D64" s="93">
        <v>1</v>
      </c>
      <c r="E64" s="101">
        <f t="shared" ref="E64:E65" si="26">(D64/B64)</f>
        <v>0.5</v>
      </c>
      <c r="F64" s="114" t="s">
        <v>189</v>
      </c>
      <c r="G64" s="209">
        <v>1</v>
      </c>
      <c r="H64" s="162">
        <v>1</v>
      </c>
      <c r="I64" s="163">
        <f t="shared" si="0"/>
        <v>0.5</v>
      </c>
      <c r="J64" s="63" t="s">
        <v>494</v>
      </c>
    </row>
    <row r="65" spans="1:10" ht="108.75" thickBot="1" x14ac:dyDescent="0.3">
      <c r="A65" s="66" t="s">
        <v>46</v>
      </c>
      <c r="B65" s="99">
        <v>2</v>
      </c>
      <c r="C65" s="71">
        <v>2</v>
      </c>
      <c r="D65" s="93">
        <v>1</v>
      </c>
      <c r="E65" s="101">
        <f t="shared" si="26"/>
        <v>0.5</v>
      </c>
      <c r="F65" s="114" t="s">
        <v>189</v>
      </c>
      <c r="G65" s="209">
        <v>1</v>
      </c>
      <c r="H65" s="162">
        <v>1</v>
      </c>
      <c r="I65" s="163">
        <f t="shared" si="0"/>
        <v>0.5</v>
      </c>
      <c r="J65" s="207" t="s">
        <v>495</v>
      </c>
    </row>
    <row r="66" spans="1:10" s="74" customFormat="1" ht="63.75" thickBot="1" x14ac:dyDescent="0.3">
      <c r="A66" s="86" t="s">
        <v>47</v>
      </c>
      <c r="B66" s="78">
        <f>SUM(B67,B72,B75)</f>
        <v>16</v>
      </c>
      <c r="C66" s="78">
        <f>SUM(C67,C72,C75)</f>
        <v>16</v>
      </c>
      <c r="D66" s="78">
        <f>SUM(D67,D72,D75)</f>
        <v>5</v>
      </c>
      <c r="E66" s="79">
        <f>(D66/B66)</f>
        <v>0.3125</v>
      </c>
      <c r="F66" s="97" t="str">
        <f>IF(E66&gt;=0.5,"Đạt","Không đạt")</f>
        <v>Không đạt</v>
      </c>
      <c r="G66" s="211">
        <f t="shared" ref="G66:H66" si="27">SUM(G67,G72,G75)</f>
        <v>5</v>
      </c>
      <c r="H66" s="211">
        <f t="shared" si="27"/>
        <v>4</v>
      </c>
      <c r="I66" s="212">
        <f t="shared" si="0"/>
        <v>0.25</v>
      </c>
      <c r="J66" s="214" t="str">
        <f t="shared" si="25"/>
        <v>Không đạt</v>
      </c>
    </row>
    <row r="67" spans="1:10" s="74" customFormat="1" ht="32.25" thickBot="1" x14ac:dyDescent="0.3">
      <c r="A67" s="85" t="s">
        <v>48</v>
      </c>
      <c r="B67" s="81">
        <f>SUM(B68:B71)</f>
        <v>8</v>
      </c>
      <c r="C67" s="81">
        <f>SUM(C68:C71)</f>
        <v>8</v>
      </c>
      <c r="D67" s="81">
        <f>SUM(D68:D71)</f>
        <v>3</v>
      </c>
      <c r="E67" s="82">
        <f>(D67/B67)</f>
        <v>0.375</v>
      </c>
      <c r="F67" s="81" t="str">
        <f>IF(E67&gt;=0.5,"Đạt","Không đạt")</f>
        <v>Không đạt</v>
      </c>
      <c r="G67" s="164">
        <f t="shared" ref="G67:H67" si="28">SUM(G68:G71)</f>
        <v>2</v>
      </c>
      <c r="H67" s="164">
        <f t="shared" si="28"/>
        <v>2</v>
      </c>
      <c r="I67" s="165">
        <f t="shared" si="0"/>
        <v>0.25</v>
      </c>
      <c r="J67" s="164" t="str">
        <f t="shared" si="25"/>
        <v>Không đạt</v>
      </c>
    </row>
    <row r="68" spans="1:10" ht="72.75" thickBot="1" x14ac:dyDescent="0.3">
      <c r="A68" s="66" t="s">
        <v>49</v>
      </c>
      <c r="B68" s="99">
        <v>2</v>
      </c>
      <c r="C68" s="71">
        <v>2</v>
      </c>
      <c r="D68" s="93">
        <v>1</v>
      </c>
      <c r="E68" s="101">
        <f t="shared" ref="E68:E71" si="29">(D68/B68)</f>
        <v>0.5</v>
      </c>
      <c r="F68" s="108" t="s">
        <v>190</v>
      </c>
      <c r="G68" s="209">
        <v>1</v>
      </c>
      <c r="H68" s="162">
        <v>2</v>
      </c>
      <c r="I68" s="163">
        <f t="shared" si="0"/>
        <v>1</v>
      </c>
      <c r="J68" s="179" t="s">
        <v>284</v>
      </c>
    </row>
    <row r="69" spans="1:10" ht="24.75" thickBot="1" x14ac:dyDescent="0.3">
      <c r="A69" s="66" t="s">
        <v>50</v>
      </c>
      <c r="B69" s="99">
        <v>2</v>
      </c>
      <c r="C69" s="71">
        <v>2</v>
      </c>
      <c r="D69" s="93"/>
      <c r="E69" s="101">
        <f t="shared" si="29"/>
        <v>0</v>
      </c>
      <c r="F69" s="108"/>
      <c r="G69" s="209">
        <v>0</v>
      </c>
      <c r="H69" s="162">
        <v>0</v>
      </c>
      <c r="I69" s="163">
        <f t="shared" si="0"/>
        <v>0</v>
      </c>
      <c r="J69" s="180" t="s">
        <v>311</v>
      </c>
    </row>
    <row r="70" spans="1:10" ht="48.75" thickBot="1" x14ac:dyDescent="0.3">
      <c r="A70" s="66" t="s">
        <v>51</v>
      </c>
      <c r="B70" s="99">
        <v>2</v>
      </c>
      <c r="C70" s="71">
        <v>2</v>
      </c>
      <c r="D70" s="93">
        <v>2</v>
      </c>
      <c r="E70" s="101">
        <f t="shared" si="29"/>
        <v>1</v>
      </c>
      <c r="F70" s="108" t="s">
        <v>191</v>
      </c>
      <c r="G70" s="209">
        <v>1</v>
      </c>
      <c r="H70" s="162">
        <v>0</v>
      </c>
      <c r="I70" s="163">
        <f t="shared" si="0"/>
        <v>0</v>
      </c>
      <c r="J70" s="179" t="s">
        <v>309</v>
      </c>
    </row>
    <row r="71" spans="1:10" ht="72.75" thickBot="1" x14ac:dyDescent="0.3">
      <c r="A71" s="66" t="s">
        <v>52</v>
      </c>
      <c r="B71" s="99">
        <v>2</v>
      </c>
      <c r="C71" s="71">
        <v>2</v>
      </c>
      <c r="D71" s="93">
        <v>0</v>
      </c>
      <c r="E71" s="101">
        <f t="shared" si="29"/>
        <v>0</v>
      </c>
      <c r="F71" s="108"/>
      <c r="G71" s="209">
        <v>0</v>
      </c>
      <c r="H71" s="162">
        <v>0</v>
      </c>
      <c r="I71" s="163">
        <f t="shared" si="0"/>
        <v>0</v>
      </c>
      <c r="J71" s="179" t="s">
        <v>310</v>
      </c>
    </row>
    <row r="72" spans="1:10" s="74" customFormat="1" ht="48" thickBot="1" x14ac:dyDescent="0.3">
      <c r="A72" s="85" t="s">
        <v>63</v>
      </c>
      <c r="B72" s="81">
        <f>SUM(B73:B74)</f>
        <v>4</v>
      </c>
      <c r="C72" s="81">
        <f>SUM(C73:C74)</f>
        <v>4</v>
      </c>
      <c r="D72" s="81">
        <f>SUM(D73:D74)</f>
        <v>1</v>
      </c>
      <c r="E72" s="82">
        <f>(D72/B72)</f>
        <v>0.25</v>
      </c>
      <c r="F72" s="81" t="str">
        <f>IF(E72&gt;=0.5,"Đạt","Không đạt")</f>
        <v>Không đạt</v>
      </c>
      <c r="G72" s="164">
        <f t="shared" ref="G72:H72" si="30">SUM(G73:G74)</f>
        <v>2</v>
      </c>
      <c r="H72" s="164">
        <f t="shared" si="30"/>
        <v>2</v>
      </c>
      <c r="I72" s="165">
        <f t="shared" si="0"/>
        <v>0.5</v>
      </c>
      <c r="J72" s="164" t="str">
        <f>IF(I72&gt;=0.5,"Đạt","Không đạt")</f>
        <v>Đạt</v>
      </c>
    </row>
    <row r="73" spans="1:10" ht="24.75" thickBot="1" x14ac:dyDescent="0.3">
      <c r="A73" s="66" t="s">
        <v>53</v>
      </c>
      <c r="B73" s="99">
        <v>2</v>
      </c>
      <c r="C73" s="71">
        <v>2</v>
      </c>
      <c r="D73" s="93">
        <v>1</v>
      </c>
      <c r="E73" s="101">
        <f t="shared" ref="E73:E74" si="31">(D73/B73)</f>
        <v>0.5</v>
      </c>
      <c r="F73" s="114" t="s">
        <v>189</v>
      </c>
      <c r="G73" s="209">
        <v>2</v>
      </c>
      <c r="H73" s="162">
        <v>2</v>
      </c>
      <c r="I73" s="163">
        <f t="shared" si="0"/>
        <v>1</v>
      </c>
      <c r="J73" s="124" t="s">
        <v>491</v>
      </c>
    </row>
    <row r="74" spans="1:10" ht="36.75" thickBot="1" x14ac:dyDescent="0.3">
      <c r="A74" s="66" t="s">
        <v>54</v>
      </c>
      <c r="B74" s="99">
        <v>2</v>
      </c>
      <c r="C74" s="71">
        <v>2</v>
      </c>
      <c r="D74" s="93">
        <v>0</v>
      </c>
      <c r="E74" s="101">
        <f t="shared" si="31"/>
        <v>0</v>
      </c>
      <c r="F74" s="108"/>
      <c r="G74" s="209">
        <v>0</v>
      </c>
      <c r="H74" s="162">
        <v>0</v>
      </c>
      <c r="I74" s="163">
        <f t="shared" si="0"/>
        <v>0</v>
      </c>
      <c r="J74" s="161" t="s">
        <v>286</v>
      </c>
    </row>
    <row r="75" spans="1:10" s="74" customFormat="1" ht="32.25" thickBot="1" x14ac:dyDescent="0.3">
      <c r="A75" s="85" t="s">
        <v>62</v>
      </c>
      <c r="B75" s="81">
        <f>SUM(B76:B77)</f>
        <v>4</v>
      </c>
      <c r="C75" s="81">
        <f>SUM(C76:C77)</f>
        <v>4</v>
      </c>
      <c r="D75" s="81">
        <f>SUM(D76:D77)</f>
        <v>1</v>
      </c>
      <c r="E75" s="82">
        <f>(D75/B75)</f>
        <v>0.25</v>
      </c>
      <c r="F75" s="81" t="str">
        <f>IF(E75&gt;=0.5,"Đạt","Không đạt")</f>
        <v>Không đạt</v>
      </c>
      <c r="G75" s="164">
        <f t="shared" ref="G75:H75" si="32">SUM(G76:G77)</f>
        <v>1</v>
      </c>
      <c r="H75" s="164">
        <f t="shared" si="32"/>
        <v>0</v>
      </c>
      <c r="I75" s="165">
        <f t="shared" si="0"/>
        <v>0</v>
      </c>
      <c r="J75" s="164" t="str">
        <f>IF(I75&gt;=0.5,"Đạt","Không đạt")</f>
        <v>Không đạt</v>
      </c>
    </row>
    <row r="76" spans="1:10" ht="36.75" thickBot="1" x14ac:dyDescent="0.3">
      <c r="A76" s="66" t="s">
        <v>55</v>
      </c>
      <c r="B76" s="99">
        <v>2</v>
      </c>
      <c r="C76" s="71">
        <v>2</v>
      </c>
      <c r="D76" s="93">
        <v>1</v>
      </c>
      <c r="E76" s="101">
        <f t="shared" ref="E76:E77" si="33">(D76/B76)</f>
        <v>0.5</v>
      </c>
      <c r="F76" s="114" t="s">
        <v>186</v>
      </c>
      <c r="G76" s="209">
        <v>1</v>
      </c>
      <c r="H76" s="162">
        <v>0</v>
      </c>
      <c r="I76" s="163">
        <f t="shared" si="0"/>
        <v>0</v>
      </c>
      <c r="J76" s="181" t="s">
        <v>499</v>
      </c>
    </row>
    <row r="77" spans="1:10" ht="36.75" thickBot="1" x14ac:dyDescent="0.3">
      <c r="A77" s="66" t="s">
        <v>56</v>
      </c>
      <c r="B77" s="99">
        <v>2</v>
      </c>
      <c r="C77" s="71">
        <v>2</v>
      </c>
      <c r="D77" s="93">
        <v>0</v>
      </c>
      <c r="E77" s="101">
        <f t="shared" si="33"/>
        <v>0</v>
      </c>
      <c r="F77" s="108"/>
      <c r="G77" s="209">
        <v>0</v>
      </c>
      <c r="H77" s="162">
        <v>0</v>
      </c>
      <c r="I77" s="163">
        <f t="shared" si="0"/>
        <v>0</v>
      </c>
      <c r="J77" s="182" t="s">
        <v>287</v>
      </c>
    </row>
    <row r="78" spans="1:10" ht="16.5" thickBot="1" x14ac:dyDescent="0.3">
      <c r="A78" s="67" t="s">
        <v>57</v>
      </c>
      <c r="B78" s="98">
        <f>SUM(B16,B30,B66)</f>
        <v>88</v>
      </c>
      <c r="C78" s="62">
        <f>SUM(C16,C30,C66)</f>
        <v>88</v>
      </c>
      <c r="D78" s="69">
        <f>SUM(D16,D30,D66)</f>
        <v>53</v>
      </c>
      <c r="E78" s="109">
        <f>(D78/B78)</f>
        <v>0.60227272727272729</v>
      </c>
      <c r="F78" s="60"/>
      <c r="G78" s="110">
        <f>SUM(G16,G30,G66)</f>
        <v>48</v>
      </c>
      <c r="H78" s="69">
        <f>SUM(H16,H30,H66)</f>
        <v>46</v>
      </c>
      <c r="I78" s="109">
        <f t="shared" si="0"/>
        <v>0.52272727272727271</v>
      </c>
      <c r="J78" s="60"/>
    </row>
    <row r="79" spans="1:10" ht="16.5" thickBot="1" x14ac:dyDescent="0.3">
      <c r="A79" s="67" t="s">
        <v>58</v>
      </c>
      <c r="B79" s="98">
        <v>100</v>
      </c>
      <c r="C79" s="62">
        <f>(C78*B79)/B78</f>
        <v>100</v>
      </c>
      <c r="D79" s="70">
        <f>(D78*B79)/B78</f>
        <v>60.227272727272727</v>
      </c>
      <c r="E79" s="109">
        <f>(D79/B79)</f>
        <v>0.60227272727272729</v>
      </c>
      <c r="F79" s="60"/>
      <c r="G79" s="112">
        <f>(G78/B78)*100</f>
        <v>54.54545454545454</v>
      </c>
      <c r="H79" s="70">
        <f>(H78*B79)/B78</f>
        <v>52.272727272727273</v>
      </c>
      <c r="I79" s="109">
        <f t="shared" si="0"/>
        <v>0.52272727272727271</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23" t="s">
        <v>192</v>
      </c>
      <c r="B86" s="223"/>
      <c r="C86" s="223"/>
      <c r="D86" s="223"/>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topLeftCell="A82" zoomScale="160" zoomScaleNormal="160" workbookViewId="0">
      <selection activeCell="H90" sqref="H90"/>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392</v>
      </c>
      <c r="B8" s="230"/>
      <c r="C8" s="230"/>
      <c r="D8" s="230"/>
      <c r="E8" s="230"/>
      <c r="F8" s="230"/>
      <c r="G8" s="230"/>
      <c r="H8" s="230"/>
      <c r="I8" s="230"/>
      <c r="J8" s="230"/>
    </row>
    <row r="9" spans="1:13" ht="16.5" x14ac:dyDescent="0.25">
      <c r="A9" s="230" t="s">
        <v>393</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160" t="s">
        <v>82</v>
      </c>
      <c r="B11" s="160"/>
      <c r="C11" s="160"/>
      <c r="D11" s="160"/>
      <c r="E11" s="160"/>
      <c r="F11" s="160"/>
      <c r="G11" s="160"/>
      <c r="H11" s="160"/>
      <c r="I11" s="160"/>
      <c r="J11" s="160"/>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14</v>
      </c>
      <c r="E16" s="79">
        <f>(D16/B16)</f>
        <v>0.7</v>
      </c>
      <c r="F16" s="97" t="str">
        <f>IF(E16&gt;=0.5,"Đạt","Không đạt")</f>
        <v>Đạt</v>
      </c>
      <c r="G16" s="78">
        <f>SUM(G17,G24,G27)</f>
        <v>16</v>
      </c>
      <c r="H16" s="78">
        <f>SUM(H17,H24,H27)</f>
        <v>16</v>
      </c>
      <c r="I16" s="79">
        <f t="shared" ref="I16:I79" si="0">(H16/B16)</f>
        <v>0.8</v>
      </c>
      <c r="J16" s="97" t="str">
        <f>IF(I16&gt;=0.5,"Đạt","Không đạt")</f>
        <v>Đạt</v>
      </c>
    </row>
    <row r="17" spans="1:10" s="74" customFormat="1" ht="32.25" thickBot="1" x14ac:dyDescent="0.3">
      <c r="A17" s="80" t="s">
        <v>5</v>
      </c>
      <c r="B17" s="81">
        <f>SUM(B18:B23)</f>
        <v>12</v>
      </c>
      <c r="C17" s="81">
        <f>SUM(C18:C23)</f>
        <v>12</v>
      </c>
      <c r="D17" s="81">
        <f>SUM(D18:D23)</f>
        <v>10</v>
      </c>
      <c r="E17" s="82">
        <f>(D17/B17)</f>
        <v>0.83333333333333337</v>
      </c>
      <c r="F17" s="81" t="str">
        <f>IF(E17&gt;=0.5,"Đạt"," Không đạt")</f>
        <v>Đạt</v>
      </c>
      <c r="G17" s="81">
        <f>SUM(G18:G23)</f>
        <v>10</v>
      </c>
      <c r="H17" s="81">
        <f>SUM(H18:H23)</f>
        <v>10</v>
      </c>
      <c r="I17" s="83">
        <f t="shared" si="0"/>
        <v>0.83333333333333337</v>
      </c>
      <c r="J17" s="81" t="str">
        <f>IF(I17&gt;=0.5,"Đạt","Không đạt")</f>
        <v>Đạt</v>
      </c>
    </row>
    <row r="18" spans="1:10" ht="172.5" thickBot="1" x14ac:dyDescent="0.3">
      <c r="A18" s="61" t="s">
        <v>6</v>
      </c>
      <c r="B18" s="99">
        <v>2</v>
      </c>
      <c r="C18" s="60">
        <v>2</v>
      </c>
      <c r="D18" s="93">
        <v>2</v>
      </c>
      <c r="E18" s="101">
        <f>(D18/B18)</f>
        <v>1</v>
      </c>
      <c r="F18" s="150" t="s">
        <v>376</v>
      </c>
      <c r="G18" s="111">
        <v>2</v>
      </c>
      <c r="H18" s="72">
        <v>2</v>
      </c>
      <c r="I18" s="73">
        <f t="shared" si="0"/>
        <v>1</v>
      </c>
      <c r="J18" s="127" t="s">
        <v>375</v>
      </c>
    </row>
    <row r="19" spans="1:10" ht="96.75" thickBot="1" x14ac:dyDescent="0.3">
      <c r="A19" s="63" t="s">
        <v>7</v>
      </c>
      <c r="B19" s="99">
        <v>2</v>
      </c>
      <c r="C19" s="60">
        <v>2</v>
      </c>
      <c r="D19" s="93">
        <v>2</v>
      </c>
      <c r="E19" s="101">
        <f t="shared" ref="E19:E23" si="1">(D19/B19)</f>
        <v>1</v>
      </c>
      <c r="F19" s="150" t="s">
        <v>235</v>
      </c>
      <c r="G19" s="111">
        <v>2</v>
      </c>
      <c r="H19" s="72">
        <v>2</v>
      </c>
      <c r="I19" s="73">
        <f t="shared" si="0"/>
        <v>1</v>
      </c>
      <c r="J19" s="63" t="s">
        <v>446</v>
      </c>
    </row>
    <row r="20" spans="1:10" ht="96.75" thickBot="1" x14ac:dyDescent="0.3">
      <c r="A20" s="63" t="s">
        <v>8</v>
      </c>
      <c r="B20" s="99">
        <v>2</v>
      </c>
      <c r="C20" s="60">
        <v>2</v>
      </c>
      <c r="D20" s="93">
        <v>2</v>
      </c>
      <c r="E20" s="101">
        <f t="shared" si="1"/>
        <v>1</v>
      </c>
      <c r="F20" s="150" t="s">
        <v>235</v>
      </c>
      <c r="G20" s="111">
        <v>2</v>
      </c>
      <c r="H20" s="72">
        <v>2</v>
      </c>
      <c r="I20" s="73">
        <f t="shared" si="0"/>
        <v>1</v>
      </c>
      <c r="J20" s="63" t="s">
        <v>447</v>
      </c>
    </row>
    <row r="21" spans="1:10" ht="60.75" thickBot="1" x14ac:dyDescent="0.3">
      <c r="A21" s="63" t="s">
        <v>9</v>
      </c>
      <c r="B21" s="99">
        <v>2</v>
      </c>
      <c r="C21" s="60">
        <v>2</v>
      </c>
      <c r="D21" s="93">
        <v>2</v>
      </c>
      <c r="E21" s="101">
        <f t="shared" si="1"/>
        <v>1</v>
      </c>
      <c r="F21" s="150" t="s">
        <v>236</v>
      </c>
      <c r="G21" s="111">
        <v>2</v>
      </c>
      <c r="H21" s="72">
        <v>2</v>
      </c>
      <c r="I21" s="73">
        <f t="shared" si="0"/>
        <v>1</v>
      </c>
      <c r="J21" s="63" t="s">
        <v>448</v>
      </c>
    </row>
    <row r="22" spans="1:10" ht="60.75" thickBot="1" x14ac:dyDescent="0.3">
      <c r="A22" s="63" t="s">
        <v>10</v>
      </c>
      <c r="B22" s="99">
        <v>2</v>
      </c>
      <c r="C22" s="60">
        <v>2</v>
      </c>
      <c r="D22" s="93">
        <v>2</v>
      </c>
      <c r="E22" s="101">
        <f t="shared" si="1"/>
        <v>1</v>
      </c>
      <c r="F22" s="150" t="s">
        <v>237</v>
      </c>
      <c r="G22" s="111">
        <v>2</v>
      </c>
      <c r="H22" s="72">
        <v>2</v>
      </c>
      <c r="I22" s="73">
        <f t="shared" si="0"/>
        <v>1</v>
      </c>
      <c r="J22" s="63" t="s">
        <v>449</v>
      </c>
    </row>
    <row r="23" spans="1:10" ht="48.75" thickBot="1" x14ac:dyDescent="0.3">
      <c r="A23" s="63" t="s">
        <v>11</v>
      </c>
      <c r="B23" s="99">
        <v>2</v>
      </c>
      <c r="C23" s="60">
        <v>2</v>
      </c>
      <c r="D23" s="93"/>
      <c r="E23" s="101">
        <f t="shared" si="1"/>
        <v>0</v>
      </c>
      <c r="F23" s="108"/>
      <c r="G23" s="111">
        <v>0</v>
      </c>
      <c r="H23" s="72">
        <v>0</v>
      </c>
      <c r="I23" s="73">
        <f t="shared" si="0"/>
        <v>0</v>
      </c>
      <c r="J23" s="63" t="s">
        <v>444</v>
      </c>
    </row>
    <row r="24" spans="1:10" s="74" customFormat="1" ht="32.25" thickBot="1" x14ac:dyDescent="0.3">
      <c r="A24" s="80" t="s">
        <v>12</v>
      </c>
      <c r="B24" s="81">
        <f>SUM(B25:B26)</f>
        <v>4</v>
      </c>
      <c r="C24" s="81">
        <f>SUM(C25:C26)</f>
        <v>4</v>
      </c>
      <c r="D24" s="81">
        <f>SUM(D25:D26)</f>
        <v>2</v>
      </c>
      <c r="E24" s="82">
        <f>(D24/B24)</f>
        <v>0.5</v>
      </c>
      <c r="F24" s="81" t="str">
        <f>IF(E24&gt;=0.5,"Đạt","Không đạt")</f>
        <v>Đạt</v>
      </c>
      <c r="G24" s="81">
        <f>SUM(G25:G26)</f>
        <v>2</v>
      </c>
      <c r="H24" s="81">
        <f>SUM(H25:H26)</f>
        <v>2</v>
      </c>
      <c r="I24" s="83">
        <f>(H24/B24)</f>
        <v>0.5</v>
      </c>
      <c r="J24" s="102" t="str">
        <f>IF(I24&gt;=0.5,"Đạt","Không đạt")</f>
        <v>Đạt</v>
      </c>
    </row>
    <row r="25" spans="1:10" ht="264.75" thickBot="1" x14ac:dyDescent="0.3">
      <c r="A25" s="63" t="s">
        <v>70</v>
      </c>
      <c r="B25" s="100">
        <v>2</v>
      </c>
      <c r="C25" s="64">
        <v>2</v>
      </c>
      <c r="D25" s="93">
        <v>0</v>
      </c>
      <c r="E25" s="101">
        <f t="shared" ref="E25:E26" si="2">(D25/B25)</f>
        <v>0</v>
      </c>
      <c r="F25" s="63" t="s">
        <v>377</v>
      </c>
      <c r="G25" s="111">
        <v>0</v>
      </c>
      <c r="H25" s="72">
        <v>0</v>
      </c>
      <c r="I25" s="73">
        <f t="shared" si="0"/>
        <v>0</v>
      </c>
      <c r="J25" s="63" t="s">
        <v>377</v>
      </c>
    </row>
    <row r="26" spans="1:10" ht="64.5" thickBot="1" x14ac:dyDescent="0.3">
      <c r="A26" s="61" t="s">
        <v>13</v>
      </c>
      <c r="B26" s="99">
        <v>2</v>
      </c>
      <c r="C26" s="60">
        <v>2</v>
      </c>
      <c r="D26" s="93">
        <v>2</v>
      </c>
      <c r="E26" s="101">
        <f t="shared" si="2"/>
        <v>1</v>
      </c>
      <c r="F26" s="63" t="s">
        <v>377</v>
      </c>
      <c r="G26" s="111">
        <v>2</v>
      </c>
      <c r="H26" s="72">
        <v>2</v>
      </c>
      <c r="I26" s="73">
        <f t="shared" si="0"/>
        <v>1</v>
      </c>
      <c r="J26" s="63" t="s">
        <v>378</v>
      </c>
    </row>
    <row r="27" spans="1:10" s="74" customFormat="1" ht="32.25" thickBot="1" x14ac:dyDescent="0.3">
      <c r="A27" s="80" t="s">
        <v>14</v>
      </c>
      <c r="B27" s="81">
        <f>SUM(B28:B29)</f>
        <v>4</v>
      </c>
      <c r="C27" s="81">
        <f>SUM(C28:C29)</f>
        <v>4</v>
      </c>
      <c r="D27" s="81">
        <f>SUM(D28:D29)</f>
        <v>2</v>
      </c>
      <c r="E27" s="82">
        <f>(D27/B27)</f>
        <v>0.5</v>
      </c>
      <c r="F27" s="81" t="str">
        <f>IF(E27&gt;=0.5,"Đạt","Không đạt")</f>
        <v>Đạt</v>
      </c>
      <c r="G27" s="81">
        <f>SUM(G28:G29)</f>
        <v>4</v>
      </c>
      <c r="H27" s="81">
        <f>SUM(H28:H29)</f>
        <v>4</v>
      </c>
      <c r="I27" s="83">
        <f>(H27/B27)</f>
        <v>1</v>
      </c>
      <c r="J27" s="103" t="str">
        <f>IF(I27&gt;=0.5,"Đạt","Không đạt")</f>
        <v>Đạt</v>
      </c>
    </row>
    <row r="28" spans="1:10" ht="96.75" thickBot="1" x14ac:dyDescent="0.3">
      <c r="A28" s="63" t="s">
        <v>15</v>
      </c>
      <c r="B28" s="99">
        <v>2</v>
      </c>
      <c r="C28" s="60">
        <v>2</v>
      </c>
      <c r="D28" s="93"/>
      <c r="E28" s="101">
        <f t="shared" ref="E28:E29" si="3">(D28/B28)</f>
        <v>0</v>
      </c>
      <c r="F28" s="63" t="s">
        <v>379</v>
      </c>
      <c r="G28" s="111">
        <v>2</v>
      </c>
      <c r="H28" s="72">
        <v>2</v>
      </c>
      <c r="I28" s="73">
        <f t="shared" si="0"/>
        <v>1</v>
      </c>
      <c r="J28" s="63" t="s">
        <v>379</v>
      </c>
    </row>
    <row r="29" spans="1:10" ht="40.5" thickBot="1" x14ac:dyDescent="0.3">
      <c r="A29" s="61" t="s">
        <v>16</v>
      </c>
      <c r="B29" s="99">
        <v>2</v>
      </c>
      <c r="C29" s="60">
        <v>2</v>
      </c>
      <c r="D29" s="93">
        <v>2</v>
      </c>
      <c r="E29" s="101">
        <f t="shared" si="3"/>
        <v>1</v>
      </c>
      <c r="F29" s="63" t="s">
        <v>380</v>
      </c>
      <c r="G29" s="111">
        <v>2</v>
      </c>
      <c r="H29" s="72">
        <v>2</v>
      </c>
      <c r="I29" s="73">
        <f t="shared" si="0"/>
        <v>1</v>
      </c>
      <c r="J29" s="63" t="s">
        <v>380</v>
      </c>
    </row>
    <row r="30" spans="1:10" s="74" customFormat="1" ht="32.25" thickBot="1" x14ac:dyDescent="0.3">
      <c r="A30" s="77" t="s">
        <v>17</v>
      </c>
      <c r="B30" s="78">
        <f>SUM(B31,B34,B41,B46,B49,B52,B55,B60,B63)</f>
        <v>52</v>
      </c>
      <c r="C30" s="78">
        <f>SUM(C31,C34,C41,C46,C49,C52,C55,C60,C63)</f>
        <v>52</v>
      </c>
      <c r="D30" s="78">
        <f>SUM(D31,D34,D41,D46,D49,D52,D55,D60,D63)</f>
        <v>50</v>
      </c>
      <c r="E30" s="79">
        <f>(D30/B30)</f>
        <v>0.96153846153846156</v>
      </c>
      <c r="F30" s="97" t="str">
        <f>IF(E30&gt;=0.5,"Đạt","Không đạt")</f>
        <v>Đạt</v>
      </c>
      <c r="G30" s="78">
        <f>SUM(G31,G34,G41,G46,G49,G52,G55,G60,G63)</f>
        <v>49</v>
      </c>
      <c r="H30" s="78">
        <f>SUM(H31,H34,H41,H46,H49,H52,H55,H60,H63)</f>
        <v>48</v>
      </c>
      <c r="I30" s="79">
        <f t="shared" si="0"/>
        <v>0.92307692307692313</v>
      </c>
      <c r="J30" s="104" t="str">
        <f>IF(I30&gt;=0.5,"Đạt","Không đạt")</f>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93">
        <v>2</v>
      </c>
      <c r="E32" s="101">
        <f t="shared" ref="E32:E33" si="4">(D32/B32)</f>
        <v>1</v>
      </c>
      <c r="F32" s="150" t="s">
        <v>382</v>
      </c>
      <c r="G32" s="111">
        <v>2</v>
      </c>
      <c r="H32" s="72">
        <v>2</v>
      </c>
      <c r="I32" s="73">
        <f t="shared" si="0"/>
        <v>1</v>
      </c>
      <c r="J32" s="150" t="s">
        <v>501</v>
      </c>
    </row>
    <row r="33" spans="1:10" ht="24.75" thickBot="1" x14ac:dyDescent="0.3">
      <c r="A33" s="63" t="s">
        <v>20</v>
      </c>
      <c r="B33" s="99">
        <v>2</v>
      </c>
      <c r="C33" s="60">
        <v>2</v>
      </c>
      <c r="D33" s="93">
        <v>2</v>
      </c>
      <c r="E33" s="101">
        <f t="shared" si="4"/>
        <v>1</v>
      </c>
      <c r="F33" s="156" t="s">
        <v>381</v>
      </c>
      <c r="G33" s="111">
        <v>2</v>
      </c>
      <c r="H33" s="72">
        <v>2</v>
      </c>
      <c r="I33" s="73">
        <f t="shared" si="0"/>
        <v>1</v>
      </c>
      <c r="J33" s="116" t="s">
        <v>381</v>
      </c>
    </row>
    <row r="34" spans="1:10" s="74" customFormat="1" ht="32.25" thickBot="1" x14ac:dyDescent="0.3">
      <c r="A34" s="80" t="s">
        <v>21</v>
      </c>
      <c r="B34" s="81">
        <f>SUM(B35:B40)</f>
        <v>12</v>
      </c>
      <c r="C34" s="81">
        <f>SUM(C35:C40)</f>
        <v>12</v>
      </c>
      <c r="D34" s="81">
        <f>SUM(D35:D40)</f>
        <v>12</v>
      </c>
      <c r="E34" s="82">
        <f>(D34/B34)</f>
        <v>1</v>
      </c>
      <c r="F34" s="81" t="str">
        <f>IF(E34&gt;=0.5,"Đạt","Không đạt")</f>
        <v>Đạt</v>
      </c>
      <c r="G34" s="81">
        <f>SUM(G35:G40)</f>
        <v>11</v>
      </c>
      <c r="H34" s="81">
        <f>SUM(H35:H40)</f>
        <v>11</v>
      </c>
      <c r="I34" s="83">
        <f t="shared" si="0"/>
        <v>0.91666666666666663</v>
      </c>
      <c r="J34" s="105" t="str">
        <f>IF(I34&gt;=0.5,"Đạt","Không đạt")</f>
        <v>Đạt</v>
      </c>
    </row>
    <row r="35" spans="1:10" ht="51.75" thickBot="1" x14ac:dyDescent="0.3">
      <c r="A35" s="65" t="s">
        <v>22</v>
      </c>
      <c r="B35" s="99">
        <v>2</v>
      </c>
      <c r="C35" s="60">
        <v>2</v>
      </c>
      <c r="D35" s="93">
        <v>2</v>
      </c>
      <c r="E35" s="101">
        <f t="shared" ref="E35:E40" si="5">(D35/B35)</f>
        <v>1</v>
      </c>
      <c r="F35" s="63" t="s">
        <v>150</v>
      </c>
      <c r="G35" s="111">
        <v>2</v>
      </c>
      <c r="H35" s="72">
        <v>2</v>
      </c>
      <c r="I35" s="73">
        <f t="shared" si="0"/>
        <v>1</v>
      </c>
      <c r="J35" s="63" t="s">
        <v>94</v>
      </c>
    </row>
    <row r="36" spans="1:10" ht="36.75" thickBot="1" x14ac:dyDescent="0.3">
      <c r="A36" s="63" t="s">
        <v>23</v>
      </c>
      <c r="B36" s="99">
        <v>2</v>
      </c>
      <c r="C36" s="60">
        <v>2</v>
      </c>
      <c r="D36" s="93">
        <v>2</v>
      </c>
      <c r="E36" s="101">
        <f t="shared" si="5"/>
        <v>1</v>
      </c>
      <c r="F36" s="63" t="s">
        <v>151</v>
      </c>
      <c r="G36" s="111">
        <v>2</v>
      </c>
      <c r="H36" s="72">
        <v>2</v>
      </c>
      <c r="I36" s="73">
        <f t="shared" si="0"/>
        <v>1</v>
      </c>
      <c r="J36" s="63" t="s">
        <v>95</v>
      </c>
    </row>
    <row r="37" spans="1:10" ht="48.75" thickBot="1" x14ac:dyDescent="0.3">
      <c r="A37" s="63" t="s">
        <v>24</v>
      </c>
      <c r="B37" s="99">
        <v>2</v>
      </c>
      <c r="C37" s="60">
        <v>2</v>
      </c>
      <c r="D37" s="93">
        <v>2</v>
      </c>
      <c r="E37" s="101">
        <f t="shared" si="5"/>
        <v>1</v>
      </c>
      <c r="F37" s="63" t="s">
        <v>152</v>
      </c>
      <c r="G37" s="111">
        <v>2</v>
      </c>
      <c r="H37" s="72">
        <v>2</v>
      </c>
      <c r="I37" s="73">
        <f t="shared" si="0"/>
        <v>1</v>
      </c>
      <c r="J37" s="63" t="s">
        <v>128</v>
      </c>
    </row>
    <row r="38" spans="1:10" ht="36.75" thickBot="1" x14ac:dyDescent="0.3">
      <c r="A38" s="63" t="s">
        <v>25</v>
      </c>
      <c r="B38" s="99">
        <v>2</v>
      </c>
      <c r="C38" s="60">
        <v>2</v>
      </c>
      <c r="D38" s="93">
        <v>2</v>
      </c>
      <c r="E38" s="101">
        <f t="shared" si="5"/>
        <v>1</v>
      </c>
      <c r="F38" s="63" t="s">
        <v>153</v>
      </c>
      <c r="G38" s="111">
        <v>2</v>
      </c>
      <c r="H38" s="72">
        <v>2</v>
      </c>
      <c r="I38" s="73">
        <f t="shared" si="0"/>
        <v>1</v>
      </c>
      <c r="J38" s="63" t="s">
        <v>270</v>
      </c>
    </row>
    <row r="39" spans="1:10" ht="24.75" thickBot="1" x14ac:dyDescent="0.3">
      <c r="A39" s="63" t="s">
        <v>26</v>
      </c>
      <c r="B39" s="99">
        <v>2</v>
      </c>
      <c r="C39" s="60">
        <v>2</v>
      </c>
      <c r="D39" s="93">
        <v>2</v>
      </c>
      <c r="E39" s="101">
        <f t="shared" si="5"/>
        <v>1</v>
      </c>
      <c r="F39" s="63" t="s">
        <v>154</v>
      </c>
      <c r="G39" s="111">
        <v>1</v>
      </c>
      <c r="H39" s="72">
        <v>1</v>
      </c>
      <c r="I39" s="73">
        <f t="shared" si="0"/>
        <v>0.5</v>
      </c>
      <c r="J39" s="63" t="s">
        <v>301</v>
      </c>
    </row>
    <row r="40" spans="1:10" ht="60.75" thickBot="1" x14ac:dyDescent="0.3">
      <c r="A40" s="63" t="s">
        <v>27</v>
      </c>
      <c r="B40" s="99">
        <v>2</v>
      </c>
      <c r="C40" s="60">
        <v>2</v>
      </c>
      <c r="D40" s="93">
        <v>2</v>
      </c>
      <c r="E40" s="101">
        <f t="shared" si="5"/>
        <v>1</v>
      </c>
      <c r="F40" s="63" t="s">
        <v>383</v>
      </c>
      <c r="G40" s="111">
        <v>2</v>
      </c>
      <c r="H40" s="72">
        <v>2</v>
      </c>
      <c r="I40" s="73">
        <f t="shared" si="0"/>
        <v>1</v>
      </c>
      <c r="J40" s="63" t="s">
        <v>384</v>
      </c>
    </row>
    <row r="41" spans="1:10" s="74" customFormat="1" ht="32.25" thickBot="1" x14ac:dyDescent="0.3">
      <c r="A41" s="80" t="s">
        <v>28</v>
      </c>
      <c r="B41" s="81">
        <v>8</v>
      </c>
      <c r="C41" s="81">
        <f>SUM(C42:C45)</f>
        <v>8</v>
      </c>
      <c r="D41" s="81">
        <f>SUM(D42:D45)</f>
        <v>8</v>
      </c>
      <c r="E41" s="82">
        <f>(D41/B41)</f>
        <v>1</v>
      </c>
      <c r="F41" s="81" t="str">
        <f>IF(E41&gt;=0.5,"Đạt","Không đạt")</f>
        <v>Đạt</v>
      </c>
      <c r="G41" s="81">
        <f>SUM(G42:G45)</f>
        <v>8</v>
      </c>
      <c r="H41" s="81">
        <f>SUM(H42:H45)</f>
        <v>8</v>
      </c>
      <c r="I41" s="83">
        <f t="shared" si="0"/>
        <v>1</v>
      </c>
      <c r="J41" s="105" t="str">
        <f>IF(I41&gt;=0.5,"Đạt","Không đạt")</f>
        <v>Đạt</v>
      </c>
    </row>
    <row r="42" spans="1:10" ht="60.75" thickBot="1" x14ac:dyDescent="0.3">
      <c r="A42" s="63" t="s">
        <v>29</v>
      </c>
      <c r="B42" s="99">
        <v>2</v>
      </c>
      <c r="C42" s="60">
        <v>2</v>
      </c>
      <c r="D42" s="93">
        <v>2</v>
      </c>
      <c r="E42" s="101">
        <f t="shared" ref="E42:E45" si="6">(D42/B42)</f>
        <v>1</v>
      </c>
      <c r="F42" s="63" t="s">
        <v>155</v>
      </c>
      <c r="G42" s="111">
        <v>2</v>
      </c>
      <c r="H42" s="72">
        <v>2</v>
      </c>
      <c r="I42" s="73">
        <f t="shared" si="0"/>
        <v>1</v>
      </c>
      <c r="J42" s="63" t="s">
        <v>273</v>
      </c>
    </row>
    <row r="43" spans="1:10" ht="36.75" thickBot="1" x14ac:dyDescent="0.3">
      <c r="A43" s="63" t="s">
        <v>30</v>
      </c>
      <c r="B43" s="99">
        <v>2</v>
      </c>
      <c r="C43" s="60">
        <v>2</v>
      </c>
      <c r="D43" s="93">
        <v>2</v>
      </c>
      <c r="E43" s="101">
        <f t="shared" si="6"/>
        <v>1</v>
      </c>
      <c r="F43" s="63" t="s">
        <v>168</v>
      </c>
      <c r="G43" s="111">
        <v>2</v>
      </c>
      <c r="H43" s="72">
        <v>2</v>
      </c>
      <c r="I43" s="73">
        <f t="shared" si="0"/>
        <v>1</v>
      </c>
      <c r="J43" s="63" t="s">
        <v>101</v>
      </c>
    </row>
    <row r="44" spans="1:10" ht="48.75" thickBot="1" x14ac:dyDescent="0.3">
      <c r="A44" s="63" t="s">
        <v>31</v>
      </c>
      <c r="B44" s="99">
        <v>2</v>
      </c>
      <c r="C44" s="60">
        <v>2</v>
      </c>
      <c r="D44" s="93">
        <v>2</v>
      </c>
      <c r="E44" s="101">
        <f t="shared" si="6"/>
        <v>1</v>
      </c>
      <c r="F44" s="63" t="s">
        <v>133</v>
      </c>
      <c r="G44" s="111">
        <v>2</v>
      </c>
      <c r="H44" s="72">
        <v>2</v>
      </c>
      <c r="I44" s="73">
        <f t="shared" si="0"/>
        <v>1</v>
      </c>
      <c r="J44" s="63" t="s">
        <v>102</v>
      </c>
    </row>
    <row r="45" spans="1:10" ht="48.75" thickBot="1" x14ac:dyDescent="0.3">
      <c r="A45" s="63" t="s">
        <v>32</v>
      </c>
      <c r="B45" s="99">
        <v>2</v>
      </c>
      <c r="C45" s="60">
        <v>2</v>
      </c>
      <c r="D45" s="93">
        <v>2</v>
      </c>
      <c r="E45" s="101">
        <f t="shared" si="6"/>
        <v>1</v>
      </c>
      <c r="F45" s="63" t="s">
        <v>133</v>
      </c>
      <c r="G45" s="111">
        <v>2</v>
      </c>
      <c r="H45" s="72">
        <v>2</v>
      </c>
      <c r="I45" s="73">
        <f t="shared" si="0"/>
        <v>1</v>
      </c>
      <c r="J45" s="63" t="s">
        <v>102</v>
      </c>
    </row>
    <row r="46" spans="1:10" s="74" customFormat="1" ht="48" thickBot="1" x14ac:dyDescent="0.3">
      <c r="A46" s="80" t="s">
        <v>66</v>
      </c>
      <c r="B46" s="81">
        <f>SUM(B47:B48)</f>
        <v>4</v>
      </c>
      <c r="C46" s="81">
        <f>SUM(C47:C48)</f>
        <v>4</v>
      </c>
      <c r="D46" s="81">
        <f>SUM(D47:D48)</f>
        <v>4</v>
      </c>
      <c r="E46" s="82">
        <f>(D46/B46)</f>
        <v>1</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93">
        <v>2</v>
      </c>
      <c r="E47" s="101">
        <f t="shared" ref="E47:E48" si="7">(D47/B47)</f>
        <v>1</v>
      </c>
      <c r="F47" s="63" t="s">
        <v>134</v>
      </c>
      <c r="G47" s="111">
        <v>2</v>
      </c>
      <c r="H47" s="72">
        <v>2</v>
      </c>
      <c r="I47" s="73">
        <f t="shared" si="0"/>
        <v>1</v>
      </c>
      <c r="J47" s="124" t="s">
        <v>274</v>
      </c>
    </row>
    <row r="48" spans="1:10" ht="60.75" thickBot="1" x14ac:dyDescent="0.3">
      <c r="A48" s="63" t="s">
        <v>34</v>
      </c>
      <c r="B48" s="99">
        <v>2</v>
      </c>
      <c r="C48" s="60">
        <v>2</v>
      </c>
      <c r="D48" s="93">
        <v>2</v>
      </c>
      <c r="E48" s="101">
        <f t="shared" si="7"/>
        <v>1</v>
      </c>
      <c r="F48" s="63" t="s">
        <v>134</v>
      </c>
      <c r="G48" s="111">
        <v>2</v>
      </c>
      <c r="H48" s="72">
        <v>2</v>
      </c>
      <c r="I48" s="73">
        <f t="shared" si="0"/>
        <v>1</v>
      </c>
      <c r="J48" s="124" t="s">
        <v>274</v>
      </c>
    </row>
    <row r="49" spans="1:10" s="74" customFormat="1" ht="32.25" thickBot="1" x14ac:dyDescent="0.3">
      <c r="A49" s="80" t="s">
        <v>65</v>
      </c>
      <c r="B49" s="81">
        <f>SUM(B50:B51)</f>
        <v>4</v>
      </c>
      <c r="C49" s="81">
        <f>SUM(C50:C51)</f>
        <v>4</v>
      </c>
      <c r="D49" s="81">
        <f>SUM(D50:D51)</f>
        <v>4</v>
      </c>
      <c r="E49" s="82">
        <f>(D49/B49)</f>
        <v>1</v>
      </c>
      <c r="F49" s="81" t="str">
        <f>IF(E49&gt;=0.5,"Đạt","Không đạt")</f>
        <v>Đạt</v>
      </c>
      <c r="G49" s="81">
        <f>SUM(G50:G51)</f>
        <v>4</v>
      </c>
      <c r="H49" s="81">
        <f>SUM(H50:H51)</f>
        <v>3</v>
      </c>
      <c r="I49" s="83">
        <f t="shared" si="0"/>
        <v>0.75</v>
      </c>
      <c r="J49" s="105" t="str">
        <f>IF(I49&gt;=0.5,"Đạt","Không đạt")</f>
        <v>Đạt</v>
      </c>
    </row>
    <row r="50" spans="1:10" ht="36.75" thickBot="1" x14ac:dyDescent="0.3">
      <c r="A50" s="63" t="s">
        <v>35</v>
      </c>
      <c r="B50" s="99">
        <v>2</v>
      </c>
      <c r="C50" s="60">
        <v>2</v>
      </c>
      <c r="D50" s="93">
        <v>2</v>
      </c>
      <c r="E50" s="101">
        <f t="shared" ref="E50:E51" si="8">(D50/B50)</f>
        <v>1</v>
      </c>
      <c r="F50" s="150" t="s">
        <v>238</v>
      </c>
      <c r="G50" s="111">
        <v>2</v>
      </c>
      <c r="H50" s="72">
        <v>2</v>
      </c>
      <c r="I50" s="73">
        <f t="shared" si="0"/>
        <v>1</v>
      </c>
      <c r="J50" s="63" t="s">
        <v>135</v>
      </c>
    </row>
    <row r="51" spans="1:10" ht="28.5" thickBot="1" x14ac:dyDescent="0.3">
      <c r="A51" s="61" t="s">
        <v>36</v>
      </c>
      <c r="B51" s="99">
        <v>2</v>
      </c>
      <c r="C51" s="60">
        <v>2</v>
      </c>
      <c r="D51" s="93">
        <v>2</v>
      </c>
      <c r="E51" s="101">
        <f t="shared" si="8"/>
        <v>1</v>
      </c>
      <c r="F51" s="150" t="s">
        <v>105</v>
      </c>
      <c r="G51" s="111">
        <v>2</v>
      </c>
      <c r="H51" s="72">
        <v>1</v>
      </c>
      <c r="I51" s="73">
        <f t="shared" si="0"/>
        <v>0.5</v>
      </c>
      <c r="J51" s="63" t="s">
        <v>302</v>
      </c>
    </row>
    <row r="52" spans="1:10" s="74" customFormat="1" ht="48" thickBot="1" x14ac:dyDescent="0.3">
      <c r="A52" s="80" t="s">
        <v>67</v>
      </c>
      <c r="B52" s="81">
        <f>SUM(B53:B54)</f>
        <v>4</v>
      </c>
      <c r="C52" s="81">
        <f>SUM(C53:C54)</f>
        <v>4</v>
      </c>
      <c r="D52" s="81">
        <f>SUM(D53:D54)</f>
        <v>4</v>
      </c>
      <c r="E52" s="82">
        <f>(D52/B52)</f>
        <v>1</v>
      </c>
      <c r="F52" s="81" t="str">
        <f>IF(E52&gt;=0.5,"Đạt","Không đạt")</f>
        <v>Đạt</v>
      </c>
      <c r="G52" s="81">
        <f>SUM(G53:G54)</f>
        <v>4</v>
      </c>
      <c r="H52" s="81">
        <f>SUM(H53:H54)</f>
        <v>4</v>
      </c>
      <c r="I52" s="83">
        <f t="shared" si="0"/>
        <v>1</v>
      </c>
      <c r="J52" s="105" t="str">
        <f>IF(I52&gt;=0.5,"Đạt","Không đạt")</f>
        <v>Đạt</v>
      </c>
    </row>
    <row r="53" spans="1:10" ht="48.75" thickBot="1" x14ac:dyDescent="0.3">
      <c r="A53" s="63" t="s">
        <v>37</v>
      </c>
      <c r="B53" s="99">
        <v>2</v>
      </c>
      <c r="C53" s="60">
        <v>2</v>
      </c>
      <c r="D53" s="93">
        <v>2</v>
      </c>
      <c r="E53" s="101">
        <f t="shared" ref="E53:E54" si="9">(D53/B53)</f>
        <v>1</v>
      </c>
      <c r="F53" s="63" t="s">
        <v>106</v>
      </c>
      <c r="G53" s="111">
        <v>2</v>
      </c>
      <c r="H53" s="72">
        <v>2</v>
      </c>
      <c r="I53" s="73">
        <f t="shared" si="0"/>
        <v>1</v>
      </c>
      <c r="J53" s="63" t="s">
        <v>290</v>
      </c>
    </row>
    <row r="54" spans="1:10" ht="60.75" thickBot="1" x14ac:dyDescent="0.3">
      <c r="A54" s="63" t="s">
        <v>38</v>
      </c>
      <c r="B54" s="99">
        <v>2</v>
      </c>
      <c r="C54" s="60">
        <v>2</v>
      </c>
      <c r="D54" s="93">
        <v>2</v>
      </c>
      <c r="E54" s="101">
        <f t="shared" si="9"/>
        <v>1</v>
      </c>
      <c r="F54" s="63" t="s">
        <v>106</v>
      </c>
      <c r="G54" s="111">
        <v>2</v>
      </c>
      <c r="H54" s="72">
        <v>2</v>
      </c>
      <c r="I54" s="73">
        <f t="shared" si="0"/>
        <v>1</v>
      </c>
      <c r="J54" s="63" t="s">
        <v>290</v>
      </c>
    </row>
    <row r="55" spans="1:10" s="74" customFormat="1" ht="48" thickBot="1" x14ac:dyDescent="0.3">
      <c r="A55" s="84" t="s">
        <v>68</v>
      </c>
      <c r="B55" s="81">
        <f>SUM(B56:B59)</f>
        <v>8</v>
      </c>
      <c r="C55" s="81">
        <f>SUM(C56:C59)</f>
        <v>8</v>
      </c>
      <c r="D55" s="81">
        <f>SUM(D56:D59)</f>
        <v>8</v>
      </c>
      <c r="E55" s="82">
        <f>(D55/B55)</f>
        <v>1</v>
      </c>
      <c r="F55" s="81" t="str">
        <f>IF(E55&gt;=0.5,"Đạt","Không đạt")</f>
        <v>Đạt</v>
      </c>
      <c r="G55" s="81">
        <f>SUM(G56:G59)</f>
        <v>7</v>
      </c>
      <c r="H55" s="81">
        <f>SUM(H56:H59)</f>
        <v>7</v>
      </c>
      <c r="I55" s="83">
        <f t="shared" si="0"/>
        <v>0.875</v>
      </c>
      <c r="J55" s="105" t="str">
        <f>IF(I55&gt;=0.5,"Đạt","Không đạt")</f>
        <v>Đạt</v>
      </c>
    </row>
    <row r="56" spans="1:10" ht="60.75" thickBot="1" x14ac:dyDescent="0.3">
      <c r="A56" s="63" t="s">
        <v>39</v>
      </c>
      <c r="B56" s="99">
        <v>2</v>
      </c>
      <c r="C56" s="60">
        <v>2</v>
      </c>
      <c r="D56" s="93">
        <v>2</v>
      </c>
      <c r="E56" s="101">
        <f t="shared" ref="E56:E59" si="10">(D56/B56)</f>
        <v>1</v>
      </c>
      <c r="F56" s="63" t="s">
        <v>137</v>
      </c>
      <c r="G56" s="111">
        <v>1</v>
      </c>
      <c r="H56" s="72">
        <v>1</v>
      </c>
      <c r="I56" s="73">
        <f t="shared" si="0"/>
        <v>0.5</v>
      </c>
      <c r="J56" s="63" t="s">
        <v>502</v>
      </c>
    </row>
    <row r="57" spans="1:10" ht="60.75" thickBot="1" x14ac:dyDescent="0.3">
      <c r="A57" s="63" t="s">
        <v>40</v>
      </c>
      <c r="B57" s="99">
        <v>2</v>
      </c>
      <c r="C57" s="60">
        <v>2</v>
      </c>
      <c r="D57" s="93">
        <v>2</v>
      </c>
      <c r="E57" s="101">
        <f t="shared" si="10"/>
        <v>1</v>
      </c>
      <c r="F57" s="63" t="s">
        <v>137</v>
      </c>
      <c r="G57" s="111">
        <v>2</v>
      </c>
      <c r="H57" s="72">
        <v>2</v>
      </c>
      <c r="I57" s="73">
        <f t="shared" si="0"/>
        <v>1</v>
      </c>
      <c r="J57" s="63" t="s">
        <v>108</v>
      </c>
    </row>
    <row r="58" spans="1:10" ht="48.75" thickBot="1" x14ac:dyDescent="0.3">
      <c r="A58" s="63" t="s">
        <v>41</v>
      </c>
      <c r="B58" s="99">
        <v>2</v>
      </c>
      <c r="C58" s="60">
        <v>2</v>
      </c>
      <c r="D58" s="93">
        <v>2</v>
      </c>
      <c r="E58" s="101">
        <f t="shared" si="10"/>
        <v>1</v>
      </c>
      <c r="F58" s="63" t="s">
        <v>137</v>
      </c>
      <c r="G58" s="111">
        <v>2</v>
      </c>
      <c r="H58" s="72">
        <v>2</v>
      </c>
      <c r="I58" s="73">
        <f t="shared" si="0"/>
        <v>1</v>
      </c>
      <c r="J58" s="63" t="s">
        <v>108</v>
      </c>
    </row>
    <row r="59" spans="1:10" ht="48.75" thickBot="1" x14ac:dyDescent="0.3">
      <c r="A59" s="63" t="s">
        <v>42</v>
      </c>
      <c r="B59" s="99">
        <v>2</v>
      </c>
      <c r="C59" s="60">
        <v>2</v>
      </c>
      <c r="D59" s="93">
        <v>2</v>
      </c>
      <c r="E59" s="101">
        <f t="shared" si="10"/>
        <v>1</v>
      </c>
      <c r="F59" s="63" t="s">
        <v>385</v>
      </c>
      <c r="G59" s="111">
        <v>2</v>
      </c>
      <c r="H59" s="72">
        <v>2</v>
      </c>
      <c r="I59" s="73">
        <f t="shared" si="0"/>
        <v>1</v>
      </c>
      <c r="J59" s="63" t="s">
        <v>472</v>
      </c>
    </row>
    <row r="60" spans="1:10" s="74" customFormat="1" ht="57.75" customHeight="1" thickBot="1" x14ac:dyDescent="0.3">
      <c r="A60" s="80" t="s">
        <v>69</v>
      </c>
      <c r="B60" s="81">
        <f>SUM(B61:B62)</f>
        <v>4</v>
      </c>
      <c r="C60" s="81">
        <f>SUM(C61:C62)</f>
        <v>4</v>
      </c>
      <c r="D60" s="151">
        <f>SUM(D61:D62)</f>
        <v>4</v>
      </c>
      <c r="E60" s="82">
        <f>(D60/B60)</f>
        <v>1</v>
      </c>
      <c r="F60" s="81" t="str">
        <f>IF(E60&gt;=0.5,"Đạt","Không đạt")</f>
        <v>Đạt</v>
      </c>
      <c r="G60" s="81">
        <f>SUM(G61:G62)</f>
        <v>4</v>
      </c>
      <c r="H60" s="81">
        <f>SUM(H61:H62)</f>
        <v>4</v>
      </c>
      <c r="I60" s="83">
        <f t="shared" si="0"/>
        <v>1</v>
      </c>
      <c r="J60" s="81" t="str">
        <f>IF(I60&gt;=0.5,"Đạt","Không đạt")</f>
        <v>Đạt</v>
      </c>
    </row>
    <row r="61" spans="1:10" ht="48.75" thickBot="1" x14ac:dyDescent="0.3">
      <c r="A61" s="63" t="s">
        <v>43</v>
      </c>
      <c r="B61" s="99">
        <v>2</v>
      </c>
      <c r="C61" s="71">
        <v>2</v>
      </c>
      <c r="D61" s="93">
        <v>2</v>
      </c>
      <c r="E61" s="101">
        <f t="shared" ref="E61:E62" si="11">(D61/B61)</f>
        <v>1</v>
      </c>
      <c r="F61" s="63" t="s">
        <v>386</v>
      </c>
      <c r="G61" s="111">
        <v>2</v>
      </c>
      <c r="H61" s="72">
        <v>2</v>
      </c>
      <c r="I61" s="73">
        <f t="shared" si="0"/>
        <v>1</v>
      </c>
      <c r="J61" s="63" t="s">
        <v>112</v>
      </c>
    </row>
    <row r="62" spans="1:10" ht="36.75" thickBot="1" x14ac:dyDescent="0.3">
      <c r="A62" s="63" t="s">
        <v>44</v>
      </c>
      <c r="B62" s="99">
        <v>2</v>
      </c>
      <c r="C62" s="71">
        <v>2</v>
      </c>
      <c r="D62" s="93">
        <v>2</v>
      </c>
      <c r="E62" s="101">
        <f t="shared" si="11"/>
        <v>1</v>
      </c>
      <c r="F62" s="63" t="s">
        <v>139</v>
      </c>
      <c r="G62" s="111">
        <v>2</v>
      </c>
      <c r="H62" s="72">
        <v>2</v>
      </c>
      <c r="I62" s="73">
        <f t="shared" si="0"/>
        <v>1</v>
      </c>
      <c r="J62" s="63" t="s">
        <v>493</v>
      </c>
    </row>
    <row r="63" spans="1:10" s="74" customFormat="1" ht="32.25" thickBot="1" x14ac:dyDescent="0.3">
      <c r="A63" s="85" t="s">
        <v>64</v>
      </c>
      <c r="B63" s="81">
        <f>SUM(B64:B65)</f>
        <v>4</v>
      </c>
      <c r="C63" s="81">
        <f>SUM(C64:C65)</f>
        <v>4</v>
      </c>
      <c r="D63" s="81">
        <f>SUM(D64:D65)</f>
        <v>2</v>
      </c>
      <c r="E63" s="82">
        <f>(D63/B63)</f>
        <v>0.5</v>
      </c>
      <c r="F63" s="81" t="str">
        <f>IF(E63&gt;=0.5,"Đạt","Không đạt")</f>
        <v>Đạt</v>
      </c>
      <c r="G63" s="81">
        <f>SUM(G64:G65)</f>
        <v>3</v>
      </c>
      <c r="H63" s="81">
        <f>SUM(H64:H65)</f>
        <v>3</v>
      </c>
      <c r="I63" s="83">
        <f t="shared" si="0"/>
        <v>0.75</v>
      </c>
      <c r="J63" s="81" t="str">
        <f>IF(I63&gt;=0.5,"Đạt","Không đạt")</f>
        <v>Đạt</v>
      </c>
    </row>
    <row r="64" spans="1:10" ht="84.75" thickBot="1" x14ac:dyDescent="0.3">
      <c r="A64" s="206" t="s">
        <v>45</v>
      </c>
      <c r="B64" s="99">
        <v>2</v>
      </c>
      <c r="C64" s="71">
        <v>2</v>
      </c>
      <c r="D64" s="93">
        <v>0</v>
      </c>
      <c r="E64" s="101">
        <f t="shared" ref="E64:E65" si="12">(D64/B64)</f>
        <v>0</v>
      </c>
      <c r="F64" s="63" t="s">
        <v>140</v>
      </c>
      <c r="G64" s="111">
        <v>2</v>
      </c>
      <c r="H64" s="72">
        <v>2</v>
      </c>
      <c r="I64" s="73">
        <f t="shared" si="0"/>
        <v>1</v>
      </c>
      <c r="J64" s="63" t="s">
        <v>500</v>
      </c>
    </row>
    <row r="65" spans="1:10" ht="108.75" thickBot="1" x14ac:dyDescent="0.3">
      <c r="A65" s="66" t="s">
        <v>46</v>
      </c>
      <c r="B65" s="99">
        <v>2</v>
      </c>
      <c r="C65" s="71">
        <v>2</v>
      </c>
      <c r="D65" s="93">
        <v>2</v>
      </c>
      <c r="E65" s="101">
        <f t="shared" si="12"/>
        <v>1</v>
      </c>
      <c r="F65" s="63" t="s">
        <v>160</v>
      </c>
      <c r="G65" s="111">
        <v>1</v>
      </c>
      <c r="H65" s="72">
        <v>1</v>
      </c>
      <c r="I65" s="73">
        <f t="shared" si="0"/>
        <v>0.5</v>
      </c>
      <c r="J65" s="158" t="s">
        <v>495</v>
      </c>
    </row>
    <row r="66" spans="1:10" s="74" customFormat="1" ht="63.75" thickBot="1" x14ac:dyDescent="0.3">
      <c r="A66" s="86" t="s">
        <v>47</v>
      </c>
      <c r="B66" s="78">
        <f>SUM(B67,B72,B75)</f>
        <v>16</v>
      </c>
      <c r="C66" s="78">
        <f>SUM(C67,C72,C75)</f>
        <v>16</v>
      </c>
      <c r="D66" s="78">
        <f>SUM(D67,D72,D75)</f>
        <v>14</v>
      </c>
      <c r="E66" s="79">
        <f>(D66/B66)</f>
        <v>0.875</v>
      </c>
      <c r="F66" s="97" t="str">
        <f>IF(E66&gt;=0.5,"Đạt","Không đạt")</f>
        <v>Đạt</v>
      </c>
      <c r="G66" s="78">
        <f>SUM(G67,G72,G75)</f>
        <v>14</v>
      </c>
      <c r="H66" s="78">
        <f>SUM(H67,H72,H75)</f>
        <v>13</v>
      </c>
      <c r="I66" s="79">
        <f t="shared" si="0"/>
        <v>0.8125</v>
      </c>
      <c r="J66" s="97" t="str">
        <f>IF(I66&gt;=0.5,"Đạt","Không đạt")</f>
        <v>Đạt</v>
      </c>
    </row>
    <row r="67" spans="1:10" s="74" customFormat="1" ht="32.25" thickBot="1" x14ac:dyDescent="0.3">
      <c r="A67" s="85" t="s">
        <v>48</v>
      </c>
      <c r="B67" s="81">
        <f>SUM(B68:B71)</f>
        <v>8</v>
      </c>
      <c r="C67" s="81">
        <f>SUM(C68:C71)</f>
        <v>8</v>
      </c>
      <c r="D67" s="81">
        <f>SUM(D68:D71)</f>
        <v>8</v>
      </c>
      <c r="E67" s="82">
        <f>(D67/B67)</f>
        <v>1</v>
      </c>
      <c r="F67" s="81" t="str">
        <f>IF(E67&gt;=0.5,"Đạt","Không đạt")</f>
        <v>Đạt</v>
      </c>
      <c r="G67" s="81">
        <f>SUM(G68:G71)</f>
        <v>8</v>
      </c>
      <c r="H67" s="81">
        <f>SUM(H68:H71)</f>
        <v>7</v>
      </c>
      <c r="I67" s="83">
        <f t="shared" si="0"/>
        <v>0.875</v>
      </c>
      <c r="J67" s="81" t="str">
        <f>IF(I67&gt;=0.5,"Đạt","Không đạt")</f>
        <v>Đạt</v>
      </c>
    </row>
    <row r="68" spans="1:10" ht="72.75" thickBot="1" x14ac:dyDescent="0.3">
      <c r="A68" s="66" t="s">
        <v>49</v>
      </c>
      <c r="B68" s="99">
        <v>2</v>
      </c>
      <c r="C68" s="71">
        <v>2</v>
      </c>
      <c r="D68" s="93">
        <v>2</v>
      </c>
      <c r="E68" s="101">
        <f t="shared" ref="E68:E71" si="13">(D68/B68)</f>
        <v>1</v>
      </c>
      <c r="F68" s="63" t="s">
        <v>141</v>
      </c>
      <c r="G68" s="111">
        <v>2</v>
      </c>
      <c r="H68" s="72">
        <v>2</v>
      </c>
      <c r="I68" s="73">
        <f t="shared" si="0"/>
        <v>1</v>
      </c>
      <c r="J68" s="63" t="s">
        <v>284</v>
      </c>
    </row>
    <row r="69" spans="1:10" ht="16.5" thickBot="1" x14ac:dyDescent="0.3">
      <c r="A69" s="66" t="s">
        <v>50</v>
      </c>
      <c r="B69" s="99">
        <v>2</v>
      </c>
      <c r="C69" s="71">
        <v>2</v>
      </c>
      <c r="D69" s="93">
        <v>2</v>
      </c>
      <c r="E69" s="101">
        <f t="shared" si="13"/>
        <v>1</v>
      </c>
      <c r="F69" s="63" t="s">
        <v>292</v>
      </c>
      <c r="G69" s="111">
        <v>2</v>
      </c>
      <c r="H69" s="72">
        <v>2</v>
      </c>
      <c r="I69" s="73">
        <f t="shared" si="0"/>
        <v>1</v>
      </c>
      <c r="J69" s="63" t="s">
        <v>292</v>
      </c>
    </row>
    <row r="70" spans="1:10" ht="48.75" thickBot="1" x14ac:dyDescent="0.3">
      <c r="A70" s="66" t="s">
        <v>51</v>
      </c>
      <c r="B70" s="99">
        <v>2</v>
      </c>
      <c r="C70" s="71">
        <v>2</v>
      </c>
      <c r="D70" s="93">
        <v>2</v>
      </c>
      <c r="E70" s="101">
        <f t="shared" si="13"/>
        <v>1</v>
      </c>
      <c r="F70" s="63" t="s">
        <v>117</v>
      </c>
      <c r="G70" s="111">
        <v>2</v>
      </c>
      <c r="H70" s="72">
        <v>1</v>
      </c>
      <c r="I70" s="73">
        <f t="shared" si="0"/>
        <v>0.5</v>
      </c>
      <c r="J70" s="158" t="s">
        <v>438</v>
      </c>
    </row>
    <row r="71" spans="1:10" ht="60.75" customHeight="1" thickBot="1" x14ac:dyDescent="0.3">
      <c r="A71" s="66" t="s">
        <v>52</v>
      </c>
      <c r="B71" s="99">
        <v>2</v>
      </c>
      <c r="C71" s="71">
        <v>2</v>
      </c>
      <c r="D71" s="93">
        <v>2</v>
      </c>
      <c r="E71" s="101">
        <f t="shared" si="13"/>
        <v>1</v>
      </c>
      <c r="F71" s="63" t="s">
        <v>143</v>
      </c>
      <c r="G71" s="111">
        <v>2</v>
      </c>
      <c r="H71" s="72">
        <v>2</v>
      </c>
      <c r="I71" s="73">
        <f t="shared" si="0"/>
        <v>1</v>
      </c>
      <c r="J71" s="63" t="s">
        <v>387</v>
      </c>
    </row>
    <row r="72" spans="1:10" s="74" customFormat="1" ht="48" thickBot="1" x14ac:dyDescent="0.3">
      <c r="A72" s="85" t="s">
        <v>63</v>
      </c>
      <c r="B72" s="81">
        <f>SUM(B73:B74)</f>
        <v>4</v>
      </c>
      <c r="C72" s="81">
        <f>SUM(C73:C74)</f>
        <v>4</v>
      </c>
      <c r="D72" s="81">
        <f>SUM(D73:D74)</f>
        <v>4</v>
      </c>
      <c r="E72" s="82">
        <f>(D72/B72)</f>
        <v>1</v>
      </c>
      <c r="F72" s="81" t="str">
        <f>IF(E72&gt;=0.5,"Đạt","Không đạt")</f>
        <v>Đạt</v>
      </c>
      <c r="G72" s="81">
        <f>SUM(G73:G74)</f>
        <v>4</v>
      </c>
      <c r="H72" s="81">
        <f>SUM(H73:H74)</f>
        <v>4</v>
      </c>
      <c r="I72" s="83">
        <f t="shared" si="0"/>
        <v>1</v>
      </c>
      <c r="J72" s="81" t="str">
        <f>IF(I72&gt;=0.5,"Đạt","Không đạt")</f>
        <v>Đạt</v>
      </c>
    </row>
    <row r="73" spans="1:10" ht="36.75" thickBot="1" x14ac:dyDescent="0.3">
      <c r="A73" s="66" t="s">
        <v>53</v>
      </c>
      <c r="B73" s="99">
        <v>2</v>
      </c>
      <c r="C73" s="71">
        <v>2</v>
      </c>
      <c r="D73" s="93">
        <v>2</v>
      </c>
      <c r="E73" s="101">
        <f t="shared" ref="E73:E74" si="14">(D73/B73)</f>
        <v>1</v>
      </c>
      <c r="F73" s="63" t="s">
        <v>193</v>
      </c>
      <c r="G73" s="111">
        <v>2</v>
      </c>
      <c r="H73" s="72">
        <v>2</v>
      </c>
      <c r="I73" s="73">
        <f t="shared" si="0"/>
        <v>1</v>
      </c>
      <c r="J73" s="63" t="s">
        <v>293</v>
      </c>
    </row>
    <row r="74" spans="1:10" ht="36.75" thickBot="1" x14ac:dyDescent="0.3">
      <c r="A74" s="66" t="s">
        <v>54</v>
      </c>
      <c r="B74" s="99">
        <v>2</v>
      </c>
      <c r="C74" s="71">
        <v>2</v>
      </c>
      <c r="D74" s="93">
        <v>2</v>
      </c>
      <c r="E74" s="101">
        <f t="shared" si="14"/>
        <v>1</v>
      </c>
      <c r="F74" s="63" t="s">
        <v>388</v>
      </c>
      <c r="G74" s="111">
        <v>2</v>
      </c>
      <c r="H74" s="72">
        <v>2</v>
      </c>
      <c r="I74" s="73">
        <f t="shared" si="0"/>
        <v>1</v>
      </c>
      <c r="J74" s="63" t="s">
        <v>389</v>
      </c>
    </row>
    <row r="75" spans="1:10" s="74" customFormat="1" ht="32.25" thickBot="1" x14ac:dyDescent="0.3">
      <c r="A75" s="85" t="s">
        <v>62</v>
      </c>
      <c r="B75" s="81">
        <f>SUM(B76:B77)</f>
        <v>4</v>
      </c>
      <c r="C75" s="81">
        <f>SUM(C76:C77)</f>
        <v>4</v>
      </c>
      <c r="D75" s="81">
        <f>SUM(D76:D77)</f>
        <v>2</v>
      </c>
      <c r="E75" s="82">
        <f>(D75/B75)</f>
        <v>0.5</v>
      </c>
      <c r="F75" s="81" t="str">
        <f>IF(E75&gt;=0.5,"Đạt","Không đạt")</f>
        <v>Đạt</v>
      </c>
      <c r="G75" s="81">
        <f>SUM(G76:G77)</f>
        <v>2</v>
      </c>
      <c r="H75" s="81">
        <f>SUM(H76:H77)</f>
        <v>2</v>
      </c>
      <c r="I75" s="83">
        <f t="shared" si="0"/>
        <v>0.5</v>
      </c>
      <c r="J75" s="81" t="str">
        <f>IF(I75&gt;=0.5,"Đạt","Không đạt")</f>
        <v>Đạt</v>
      </c>
    </row>
    <row r="76" spans="1:10" ht="36.75" thickBot="1" x14ac:dyDescent="0.3">
      <c r="A76" s="66" t="s">
        <v>55</v>
      </c>
      <c r="B76" s="99">
        <v>2</v>
      </c>
      <c r="C76" s="71">
        <v>2</v>
      </c>
      <c r="D76" s="93">
        <v>2</v>
      </c>
      <c r="E76" s="101">
        <f t="shared" ref="E76:E77" si="15">(D76/B76)</f>
        <v>1</v>
      </c>
      <c r="F76" s="63" t="s">
        <v>374</v>
      </c>
      <c r="G76" s="111">
        <v>2</v>
      </c>
      <c r="H76" s="72">
        <v>2</v>
      </c>
      <c r="I76" s="73">
        <f t="shared" si="0"/>
        <v>1</v>
      </c>
      <c r="J76" s="185" t="s">
        <v>390</v>
      </c>
    </row>
    <row r="77" spans="1:10" ht="36.75" thickBot="1" x14ac:dyDescent="0.3">
      <c r="A77" s="152" t="s">
        <v>56</v>
      </c>
      <c r="B77" s="99">
        <v>2</v>
      </c>
      <c r="C77" s="71">
        <v>2</v>
      </c>
      <c r="D77" s="93">
        <v>0</v>
      </c>
      <c r="E77" s="101">
        <f t="shared" si="15"/>
        <v>0</v>
      </c>
      <c r="F77" s="63" t="s">
        <v>374</v>
      </c>
      <c r="G77" s="111">
        <v>0</v>
      </c>
      <c r="H77" s="72">
        <v>0</v>
      </c>
      <c r="I77" s="73">
        <f t="shared" si="0"/>
        <v>0</v>
      </c>
      <c r="J77" s="63" t="s">
        <v>391</v>
      </c>
    </row>
    <row r="78" spans="1:10" ht="16.5" thickBot="1" x14ac:dyDescent="0.3">
      <c r="A78" s="67" t="s">
        <v>57</v>
      </c>
      <c r="B78" s="98">
        <f>SUM(B16,B30,B66)</f>
        <v>88</v>
      </c>
      <c r="C78" s="62">
        <f>SUM(C16,C30,C66)</f>
        <v>88</v>
      </c>
      <c r="D78" s="69">
        <f>SUM(D16,D30,D66)</f>
        <v>78</v>
      </c>
      <c r="E78" s="109">
        <f>(D78/B78)</f>
        <v>0.88636363636363635</v>
      </c>
      <c r="F78" s="60"/>
      <c r="G78" s="110">
        <f>SUM(G16,G30,G66)</f>
        <v>79</v>
      </c>
      <c r="H78" s="69">
        <f>SUM(H16,H30,H66)</f>
        <v>77</v>
      </c>
      <c r="I78" s="109">
        <f t="shared" si="0"/>
        <v>0.875</v>
      </c>
      <c r="J78" s="60"/>
    </row>
    <row r="79" spans="1:10" ht="16.5" thickBot="1" x14ac:dyDescent="0.3">
      <c r="A79" s="67" t="s">
        <v>58</v>
      </c>
      <c r="B79" s="98">
        <v>100</v>
      </c>
      <c r="C79" s="62">
        <f>(C78*B79)/B78</f>
        <v>100</v>
      </c>
      <c r="D79" s="70">
        <f>(D78*B79)/B78</f>
        <v>88.63636363636364</v>
      </c>
      <c r="E79" s="109">
        <f>(D79/B79)</f>
        <v>0.88636363636363635</v>
      </c>
      <c r="F79" s="60"/>
      <c r="G79" s="112">
        <f>(G78/B78)*100</f>
        <v>89.772727272727266</v>
      </c>
      <c r="H79" s="70">
        <f>(H78*B79)/B78</f>
        <v>87.5</v>
      </c>
      <c r="I79" s="109">
        <f t="shared" si="0"/>
        <v>0.875</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219" t="s">
        <v>74</v>
      </c>
      <c r="B82" s="220"/>
      <c r="C82" s="220"/>
      <c r="D82" s="220"/>
      <c r="E82" s="220"/>
      <c r="H82" s="221" t="s">
        <v>75</v>
      </c>
      <c r="I82" s="222"/>
      <c r="J82" s="222"/>
    </row>
    <row r="86" spans="1:10" ht="15.6" customHeight="1" x14ac:dyDescent="0.25">
      <c r="A86" s="223" t="s">
        <v>524</v>
      </c>
      <c r="B86" s="223"/>
      <c r="C86" s="223"/>
      <c r="D86" s="223"/>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topLeftCell="A82" zoomScale="130" zoomScaleNormal="130" workbookViewId="0">
      <selection activeCell="F90" sqref="F90"/>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194</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90" t="s">
        <v>82</v>
      </c>
      <c r="B11" s="90"/>
      <c r="C11" s="90"/>
      <c r="D11" s="90"/>
      <c r="E11" s="90"/>
      <c r="F11" s="90"/>
      <c r="G11" s="90"/>
      <c r="H11" s="90"/>
      <c r="I11" s="90"/>
      <c r="J11" s="90"/>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20</v>
      </c>
      <c r="E16" s="79">
        <f>(D16/B16)</f>
        <v>1</v>
      </c>
      <c r="F16" s="97" t="str">
        <f>IF(E16&gt;=0.5,"Đạt","Không đạt")</f>
        <v>Đạt</v>
      </c>
      <c r="G16" s="78">
        <f>SUM(G17,G24,G27)</f>
        <v>15</v>
      </c>
      <c r="H16" s="78">
        <f>SUM(H17,H24,H27)</f>
        <v>14</v>
      </c>
      <c r="I16" s="79">
        <f t="shared" ref="I16:I79" si="0">(H16/B16)</f>
        <v>0.7</v>
      </c>
      <c r="J16" s="97" t="str">
        <f>IF(I16&gt;=0.5,"Đạt","Không đạt")</f>
        <v>Đạt</v>
      </c>
    </row>
    <row r="17" spans="1:10" s="74" customFormat="1" ht="32.25" thickBot="1" x14ac:dyDescent="0.3">
      <c r="A17" s="80" t="s">
        <v>5</v>
      </c>
      <c r="B17" s="81">
        <f>SUM(B18:B23)</f>
        <v>12</v>
      </c>
      <c r="C17" s="81">
        <f>SUM(C18:C23)</f>
        <v>12</v>
      </c>
      <c r="D17" s="81">
        <f>SUM(D18:D23)</f>
        <v>12</v>
      </c>
      <c r="E17" s="82">
        <f>(D17/B17)</f>
        <v>1</v>
      </c>
      <c r="F17" s="81" t="str">
        <f>IF(E17&gt;=0.5,"Đạt"," Không đạt")</f>
        <v>Đạt</v>
      </c>
      <c r="G17" s="81">
        <f>SUM(G18:G23)</f>
        <v>10</v>
      </c>
      <c r="H17" s="81">
        <f>SUM(H18:H23)</f>
        <v>10</v>
      </c>
      <c r="I17" s="83">
        <f t="shared" si="0"/>
        <v>0.83333333333333337</v>
      </c>
      <c r="J17" s="81" t="str">
        <f>IF(I17&gt;=0.5,"Đạt","Không đạt")</f>
        <v>Đạt</v>
      </c>
    </row>
    <row r="18" spans="1:10" ht="172.5" customHeight="1" thickBot="1" x14ac:dyDescent="0.3">
      <c r="A18" s="61" t="s">
        <v>6</v>
      </c>
      <c r="B18" s="99">
        <v>2</v>
      </c>
      <c r="C18" s="60">
        <v>2</v>
      </c>
      <c r="D18" s="93">
        <v>2</v>
      </c>
      <c r="E18" s="101">
        <f>(D18/B18)</f>
        <v>1</v>
      </c>
      <c r="F18" s="114" t="s">
        <v>195</v>
      </c>
      <c r="G18" s="111">
        <v>2</v>
      </c>
      <c r="H18" s="72">
        <v>2</v>
      </c>
      <c r="I18" s="73">
        <f t="shared" si="0"/>
        <v>1</v>
      </c>
      <c r="J18" s="154" t="s">
        <v>313</v>
      </c>
    </row>
    <row r="19" spans="1:10" ht="49.5" thickBot="1" x14ac:dyDescent="0.3">
      <c r="A19" s="63" t="s">
        <v>7</v>
      </c>
      <c r="B19" s="99">
        <v>2</v>
      </c>
      <c r="C19" s="60">
        <v>2</v>
      </c>
      <c r="D19" s="93">
        <v>2</v>
      </c>
      <c r="E19" s="101">
        <f t="shared" ref="E19:E23" si="1">(D19/B19)</f>
        <v>1</v>
      </c>
      <c r="F19" s="144" t="s">
        <v>196</v>
      </c>
      <c r="G19" s="111">
        <v>2</v>
      </c>
      <c r="H19" s="72">
        <v>2</v>
      </c>
      <c r="I19" s="73">
        <f t="shared" si="0"/>
        <v>1</v>
      </c>
      <c r="J19" s="63" t="s">
        <v>276</v>
      </c>
    </row>
    <row r="20" spans="1:10" ht="49.5" thickBot="1" x14ac:dyDescent="0.3">
      <c r="A20" s="63" t="s">
        <v>8</v>
      </c>
      <c r="B20" s="99">
        <v>2</v>
      </c>
      <c r="C20" s="60">
        <v>2</v>
      </c>
      <c r="D20" s="93">
        <v>2</v>
      </c>
      <c r="E20" s="101">
        <f t="shared" si="1"/>
        <v>1</v>
      </c>
      <c r="F20" s="143" t="s">
        <v>196</v>
      </c>
      <c r="G20" s="111">
        <v>2</v>
      </c>
      <c r="H20" s="72">
        <v>2</v>
      </c>
      <c r="I20" s="73">
        <f t="shared" si="0"/>
        <v>1</v>
      </c>
      <c r="J20" s="63" t="s">
        <v>276</v>
      </c>
    </row>
    <row r="21" spans="1:10" ht="60.75" thickBot="1" x14ac:dyDescent="0.3">
      <c r="A21" s="63" t="s">
        <v>9</v>
      </c>
      <c r="B21" s="99">
        <v>2</v>
      </c>
      <c r="C21" s="60">
        <v>2</v>
      </c>
      <c r="D21" s="93">
        <v>2</v>
      </c>
      <c r="E21" s="101">
        <f t="shared" si="1"/>
        <v>1</v>
      </c>
      <c r="F21" s="144" t="s">
        <v>196</v>
      </c>
      <c r="G21" s="111">
        <v>2</v>
      </c>
      <c r="H21" s="72">
        <v>2</v>
      </c>
      <c r="I21" s="73">
        <f t="shared" si="0"/>
        <v>1</v>
      </c>
      <c r="J21" s="63" t="s">
        <v>277</v>
      </c>
    </row>
    <row r="22" spans="1:10" ht="49.5" thickBot="1" x14ac:dyDescent="0.3">
      <c r="A22" s="63" t="s">
        <v>10</v>
      </c>
      <c r="B22" s="99">
        <v>2</v>
      </c>
      <c r="C22" s="60">
        <v>2</v>
      </c>
      <c r="D22" s="93">
        <v>2</v>
      </c>
      <c r="E22" s="101">
        <f t="shared" si="1"/>
        <v>1</v>
      </c>
      <c r="F22" s="144" t="s">
        <v>196</v>
      </c>
      <c r="G22" s="111">
        <v>2</v>
      </c>
      <c r="H22" s="72">
        <v>2</v>
      </c>
      <c r="I22" s="73">
        <f t="shared" si="0"/>
        <v>1</v>
      </c>
      <c r="J22" s="63" t="s">
        <v>278</v>
      </c>
    </row>
    <row r="23" spans="1:10" ht="49.5" thickBot="1" x14ac:dyDescent="0.3">
      <c r="A23" s="63" t="s">
        <v>11</v>
      </c>
      <c r="B23" s="99">
        <v>2</v>
      </c>
      <c r="C23" s="60">
        <v>2</v>
      </c>
      <c r="D23" s="93">
        <v>2</v>
      </c>
      <c r="E23" s="101">
        <f t="shared" si="1"/>
        <v>1</v>
      </c>
      <c r="F23" s="141" t="s">
        <v>196</v>
      </c>
      <c r="G23" s="111">
        <v>0</v>
      </c>
      <c r="H23" s="72">
        <v>0</v>
      </c>
      <c r="I23" s="73">
        <f t="shared" si="0"/>
        <v>0</v>
      </c>
      <c r="J23" s="189" t="s">
        <v>444</v>
      </c>
    </row>
    <row r="24" spans="1:10" s="74" customFormat="1" ht="32.25" thickBot="1" x14ac:dyDescent="0.3">
      <c r="A24" s="80" t="s">
        <v>12</v>
      </c>
      <c r="B24" s="81">
        <f>SUM(B25:B26)</f>
        <v>4</v>
      </c>
      <c r="C24" s="81">
        <f>SUM(C25:C26)</f>
        <v>4</v>
      </c>
      <c r="D24" s="81">
        <f>SUM(D25:D26)</f>
        <v>4</v>
      </c>
      <c r="E24" s="82">
        <f>(D24/B24)</f>
        <v>1</v>
      </c>
      <c r="F24" s="81" t="str">
        <f>IF(E24&gt;=0.5,"Đạt","Không đạt")</f>
        <v>Đạt</v>
      </c>
      <c r="G24" s="81">
        <f>SUM(G25:G26)</f>
        <v>1</v>
      </c>
      <c r="H24" s="81">
        <f>SUM(H25:H26)</f>
        <v>0</v>
      </c>
      <c r="I24" s="83">
        <f>(H24/B24)</f>
        <v>0</v>
      </c>
      <c r="J24" s="102" t="str">
        <f>IF(I24&gt;=0.5,"Đạt","Không đạt")</f>
        <v>Không đạt</v>
      </c>
    </row>
    <row r="25" spans="1:10" ht="264.75" thickBot="1" x14ac:dyDescent="0.3">
      <c r="A25" s="63" t="s">
        <v>70</v>
      </c>
      <c r="B25" s="100">
        <v>2</v>
      </c>
      <c r="C25" s="64">
        <v>2</v>
      </c>
      <c r="D25" s="93">
        <v>2</v>
      </c>
      <c r="E25" s="101">
        <f t="shared" ref="E25:E26" si="2">(D25/B25)</f>
        <v>1</v>
      </c>
      <c r="F25" s="138" t="s">
        <v>197</v>
      </c>
      <c r="G25" s="111">
        <v>1</v>
      </c>
      <c r="H25" s="72">
        <v>0</v>
      </c>
      <c r="I25" s="73">
        <f t="shared" si="0"/>
        <v>0</v>
      </c>
      <c r="J25" s="63" t="s">
        <v>314</v>
      </c>
    </row>
    <row r="26" spans="1:10" ht="64.5" thickBot="1" x14ac:dyDescent="0.3">
      <c r="A26" s="61" t="s">
        <v>13</v>
      </c>
      <c r="B26" s="99">
        <v>2</v>
      </c>
      <c r="C26" s="60">
        <v>2</v>
      </c>
      <c r="D26" s="93">
        <v>2</v>
      </c>
      <c r="E26" s="101">
        <f t="shared" si="2"/>
        <v>1</v>
      </c>
      <c r="F26" s="114" t="s">
        <v>198</v>
      </c>
      <c r="G26" s="111">
        <v>0</v>
      </c>
      <c r="H26" s="72">
        <v>0</v>
      </c>
      <c r="I26" s="73">
        <f t="shared" si="0"/>
        <v>0</v>
      </c>
      <c r="J26" s="63" t="s">
        <v>315</v>
      </c>
    </row>
    <row r="27" spans="1:10" s="74" customFormat="1" ht="32.25" thickBot="1" x14ac:dyDescent="0.3">
      <c r="A27" s="80" t="s">
        <v>14</v>
      </c>
      <c r="B27" s="81">
        <f>SUM(B28:B29)</f>
        <v>4</v>
      </c>
      <c r="C27" s="81">
        <f>SUM(C28:C29)</f>
        <v>4</v>
      </c>
      <c r="D27" s="81">
        <f>SUM(D28:D29)</f>
        <v>4</v>
      </c>
      <c r="E27" s="82">
        <f>(D27/B27)</f>
        <v>1</v>
      </c>
      <c r="F27" s="145" t="str">
        <f>IF(E27&gt;=0.5,"Đạt","Không đạt")</f>
        <v>Đạt</v>
      </c>
      <c r="G27" s="81">
        <f>SUM(G28:G29)</f>
        <v>4</v>
      </c>
      <c r="H27" s="81">
        <f>SUM(H28:H29)</f>
        <v>4</v>
      </c>
      <c r="I27" s="83">
        <f>(H27/B27)</f>
        <v>1</v>
      </c>
      <c r="J27" s="103" t="str">
        <f>IF(I27&gt;=0.5,"Đạt","Không đạt")</f>
        <v>Đạt</v>
      </c>
    </row>
    <row r="28" spans="1:10" ht="96.75" thickBot="1" x14ac:dyDescent="0.3">
      <c r="A28" s="63" t="s">
        <v>15</v>
      </c>
      <c r="B28" s="99">
        <v>2</v>
      </c>
      <c r="C28" s="60">
        <v>2</v>
      </c>
      <c r="D28" s="93">
        <v>2</v>
      </c>
      <c r="E28" s="101">
        <f t="shared" ref="E28:E29" si="3">(D28/B28)</f>
        <v>1</v>
      </c>
      <c r="F28" s="114" t="s">
        <v>199</v>
      </c>
      <c r="G28" s="111">
        <v>2</v>
      </c>
      <c r="H28" s="72">
        <v>2</v>
      </c>
      <c r="I28" s="73">
        <f t="shared" si="0"/>
        <v>1</v>
      </c>
      <c r="J28" s="63" t="s">
        <v>316</v>
      </c>
    </row>
    <row r="29" spans="1:10" ht="48.75" thickBot="1" x14ac:dyDescent="0.3">
      <c r="A29" s="61" t="s">
        <v>16</v>
      </c>
      <c r="B29" s="99">
        <v>2</v>
      </c>
      <c r="C29" s="60">
        <v>2</v>
      </c>
      <c r="D29" s="93">
        <v>2</v>
      </c>
      <c r="E29" s="101">
        <f t="shared" si="3"/>
        <v>1</v>
      </c>
      <c r="F29" s="108" t="s">
        <v>200</v>
      </c>
      <c r="G29" s="111">
        <v>2</v>
      </c>
      <c r="H29" s="72">
        <v>2</v>
      </c>
      <c r="I29" s="73">
        <f t="shared" si="0"/>
        <v>1</v>
      </c>
      <c r="J29" s="63" t="s">
        <v>317</v>
      </c>
    </row>
    <row r="30" spans="1:10" s="74" customFormat="1" ht="32.25" thickBot="1" x14ac:dyDescent="0.3">
      <c r="A30" s="77" t="s">
        <v>17</v>
      </c>
      <c r="B30" s="78">
        <f>SUM(B31,B34,B41,B46,B49,B52,B55,B60,B63)</f>
        <v>52</v>
      </c>
      <c r="C30" s="78">
        <f>SUM(C31,C34,C41,C46,C49,C52,C55,C60,C63)</f>
        <v>52</v>
      </c>
      <c r="D30" s="78">
        <f>SUM(D31,D34,D41,D46,D49,D52,D55,D60,D63)</f>
        <v>52</v>
      </c>
      <c r="E30" s="79">
        <f>(D30/B30)</f>
        <v>1</v>
      </c>
      <c r="F30" s="97" t="str">
        <f>IF(E30&gt;=0.5,"Đạt","Không đạt")</f>
        <v>Đạt</v>
      </c>
      <c r="G30" s="78">
        <f>SUM(G31,G34,G41,G46,G49,G52,G55,G60,G63)</f>
        <v>42</v>
      </c>
      <c r="H30" s="78">
        <f>SUM(H31,H34,H41,H46,H49,H52,H55,H60,H63)</f>
        <v>41</v>
      </c>
      <c r="I30" s="79">
        <f t="shared" si="0"/>
        <v>0.78846153846153844</v>
      </c>
      <c r="J30" s="104" t="str">
        <f>IF(I30&gt;=0.5,"Đạt","Không đạt")</f>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93">
        <v>2</v>
      </c>
      <c r="E32" s="101">
        <f t="shared" ref="E32:E33" si="4">(D32/B32)</f>
        <v>1</v>
      </c>
      <c r="F32" s="114" t="s">
        <v>195</v>
      </c>
      <c r="G32" s="111">
        <v>2</v>
      </c>
      <c r="H32" s="72">
        <v>2</v>
      </c>
      <c r="I32" s="73">
        <f t="shared" si="0"/>
        <v>1</v>
      </c>
      <c r="J32" s="63" t="s">
        <v>503</v>
      </c>
    </row>
    <row r="33" spans="1:10" ht="28.5" thickBot="1" x14ac:dyDescent="0.3">
      <c r="A33" s="63" t="s">
        <v>20</v>
      </c>
      <c r="B33" s="99">
        <v>2</v>
      </c>
      <c r="C33" s="60">
        <v>2</v>
      </c>
      <c r="D33" s="93">
        <v>2</v>
      </c>
      <c r="E33" s="101">
        <f t="shared" si="4"/>
        <v>1</v>
      </c>
      <c r="F33" s="114" t="s">
        <v>201</v>
      </c>
      <c r="G33" s="111">
        <v>2</v>
      </c>
      <c r="H33" s="72">
        <v>2</v>
      </c>
      <c r="I33" s="73">
        <f t="shared" si="0"/>
        <v>1</v>
      </c>
      <c r="J33" s="63" t="s">
        <v>321</v>
      </c>
    </row>
    <row r="34" spans="1:10" s="74" customFormat="1" ht="32.25" thickBot="1" x14ac:dyDescent="0.3">
      <c r="A34" s="80" t="s">
        <v>21</v>
      </c>
      <c r="B34" s="81">
        <f>SUM(B35:B40)</f>
        <v>12</v>
      </c>
      <c r="C34" s="81">
        <f>SUM(C35:C40)</f>
        <v>12</v>
      </c>
      <c r="D34" s="81">
        <f>SUM(D35:D40)</f>
        <v>12</v>
      </c>
      <c r="E34" s="82">
        <f>(D34/B34)</f>
        <v>1</v>
      </c>
      <c r="F34" s="81" t="str">
        <f>IF(E34&gt;=0.5,"Đạt","Không đạt")</f>
        <v>Đạt</v>
      </c>
      <c r="G34" s="81">
        <f>SUM(G35:G40)</f>
        <v>10</v>
      </c>
      <c r="H34" s="81">
        <f>SUM(H35:H40)</f>
        <v>10</v>
      </c>
      <c r="I34" s="83">
        <f t="shared" si="0"/>
        <v>0.83333333333333337</v>
      </c>
      <c r="J34" s="105" t="str">
        <f>IF(I34&gt;=0.5,"Đạt","Không đạt")</f>
        <v>Đạt</v>
      </c>
    </row>
    <row r="35" spans="1:10" ht="51.75" thickBot="1" x14ac:dyDescent="0.3">
      <c r="A35" s="65" t="s">
        <v>22</v>
      </c>
      <c r="B35" s="99">
        <v>2</v>
      </c>
      <c r="C35" s="60">
        <v>2</v>
      </c>
      <c r="D35" s="93">
        <v>2</v>
      </c>
      <c r="E35" s="101">
        <f t="shared" ref="E35:E40" si="5">(D35/B35)</f>
        <v>1</v>
      </c>
      <c r="F35" s="114" t="s">
        <v>202</v>
      </c>
      <c r="G35" s="111">
        <v>2</v>
      </c>
      <c r="H35" s="72">
        <v>2</v>
      </c>
      <c r="I35" s="73">
        <f t="shared" si="0"/>
        <v>1</v>
      </c>
      <c r="J35" s="63" t="s">
        <v>94</v>
      </c>
    </row>
    <row r="36" spans="1:10" ht="36.75" thickBot="1" x14ac:dyDescent="0.3">
      <c r="A36" s="63" t="s">
        <v>23</v>
      </c>
      <c r="B36" s="99">
        <v>2</v>
      </c>
      <c r="C36" s="60">
        <v>2</v>
      </c>
      <c r="D36" s="93">
        <v>2</v>
      </c>
      <c r="E36" s="101">
        <f t="shared" si="5"/>
        <v>1</v>
      </c>
      <c r="F36" s="114" t="s">
        <v>203</v>
      </c>
      <c r="G36" s="111">
        <v>2</v>
      </c>
      <c r="H36" s="72">
        <v>2</v>
      </c>
      <c r="I36" s="73">
        <f t="shared" si="0"/>
        <v>1</v>
      </c>
      <c r="J36" s="63" t="s">
        <v>95</v>
      </c>
    </row>
    <row r="37" spans="1:10" ht="48.75" thickBot="1" x14ac:dyDescent="0.3">
      <c r="A37" s="63" t="s">
        <v>24</v>
      </c>
      <c r="B37" s="99">
        <v>2</v>
      </c>
      <c r="C37" s="60">
        <v>2</v>
      </c>
      <c r="D37" s="93">
        <v>2</v>
      </c>
      <c r="E37" s="101">
        <f t="shared" si="5"/>
        <v>1</v>
      </c>
      <c r="F37" s="127" t="s">
        <v>204</v>
      </c>
      <c r="G37" s="111">
        <v>2</v>
      </c>
      <c r="H37" s="72">
        <v>2</v>
      </c>
      <c r="I37" s="73">
        <f t="shared" si="0"/>
        <v>1</v>
      </c>
      <c r="J37" s="63" t="s">
        <v>128</v>
      </c>
    </row>
    <row r="38" spans="1:10" ht="36.75" thickBot="1" x14ac:dyDescent="0.3">
      <c r="A38" s="63" t="s">
        <v>25</v>
      </c>
      <c r="B38" s="99">
        <v>2</v>
      </c>
      <c r="C38" s="60">
        <v>2</v>
      </c>
      <c r="D38" s="93">
        <v>2</v>
      </c>
      <c r="E38" s="101">
        <f t="shared" si="5"/>
        <v>1</v>
      </c>
      <c r="F38" s="139" t="s">
        <v>205</v>
      </c>
      <c r="G38" s="111">
        <v>2</v>
      </c>
      <c r="H38" s="72">
        <v>2</v>
      </c>
      <c r="I38" s="73">
        <f t="shared" si="0"/>
        <v>1</v>
      </c>
      <c r="J38" s="63" t="s">
        <v>270</v>
      </c>
    </row>
    <row r="39" spans="1:10" ht="30.75" customHeight="1" thickBot="1" x14ac:dyDescent="0.3">
      <c r="A39" s="63" t="s">
        <v>26</v>
      </c>
      <c r="B39" s="99">
        <v>2</v>
      </c>
      <c r="C39" s="60">
        <v>2</v>
      </c>
      <c r="D39" s="93">
        <v>2</v>
      </c>
      <c r="E39" s="101">
        <f t="shared" si="5"/>
        <v>1</v>
      </c>
      <c r="F39" s="146" t="s">
        <v>206</v>
      </c>
      <c r="G39" s="111">
        <v>0</v>
      </c>
      <c r="H39" s="72">
        <v>0</v>
      </c>
      <c r="I39" s="73">
        <f t="shared" si="0"/>
        <v>0</v>
      </c>
      <c r="J39" s="159" t="s">
        <v>318</v>
      </c>
    </row>
    <row r="40" spans="1:10" ht="60.75" thickBot="1" x14ac:dyDescent="0.3">
      <c r="A40" s="63" t="s">
        <v>27</v>
      </c>
      <c r="B40" s="99">
        <v>2</v>
      </c>
      <c r="C40" s="60">
        <v>2</v>
      </c>
      <c r="D40" s="93">
        <v>2</v>
      </c>
      <c r="E40" s="101">
        <f t="shared" si="5"/>
        <v>1</v>
      </c>
      <c r="F40" s="137" t="s">
        <v>207</v>
      </c>
      <c r="G40" s="111">
        <v>2</v>
      </c>
      <c r="H40" s="72">
        <v>2</v>
      </c>
      <c r="I40" s="73">
        <f t="shared" si="0"/>
        <v>1</v>
      </c>
      <c r="J40" s="63" t="s">
        <v>279</v>
      </c>
    </row>
    <row r="41" spans="1:10" s="74" customFormat="1" ht="32.25" thickBot="1" x14ac:dyDescent="0.3">
      <c r="A41" s="80" t="s">
        <v>28</v>
      </c>
      <c r="B41" s="81">
        <v>8</v>
      </c>
      <c r="C41" s="81">
        <f>SUM(C42:C45)</f>
        <v>8</v>
      </c>
      <c r="D41" s="81">
        <f>SUM(D42:D45)</f>
        <v>8</v>
      </c>
      <c r="E41" s="82">
        <f>(D41/B41)</f>
        <v>1</v>
      </c>
      <c r="F41" s="81" t="str">
        <f>IF(E41&gt;=0.5,"Đạt","Không đạt")</f>
        <v>Đạt</v>
      </c>
      <c r="G41" s="81">
        <f>SUM(G42:G45)</f>
        <v>7</v>
      </c>
      <c r="H41" s="81">
        <f>SUM(H42:H45)</f>
        <v>7</v>
      </c>
      <c r="I41" s="83">
        <f t="shared" si="0"/>
        <v>0.875</v>
      </c>
      <c r="J41" s="105" t="str">
        <f>IF(I41&gt;=0.5,"Đạt","Không đạt")</f>
        <v>Đạt</v>
      </c>
    </row>
    <row r="42" spans="1:10" ht="60.75" thickBot="1" x14ac:dyDescent="0.3">
      <c r="A42" s="63" t="s">
        <v>29</v>
      </c>
      <c r="B42" s="99">
        <v>2</v>
      </c>
      <c r="C42" s="60">
        <v>2</v>
      </c>
      <c r="D42" s="93">
        <v>2</v>
      </c>
      <c r="E42" s="101">
        <f t="shared" ref="E42:E45" si="6">(D42/B42)</f>
        <v>1</v>
      </c>
      <c r="F42" s="139" t="s">
        <v>208</v>
      </c>
      <c r="G42" s="111">
        <v>2</v>
      </c>
      <c r="H42" s="72">
        <v>2</v>
      </c>
      <c r="I42" s="73">
        <f t="shared" si="0"/>
        <v>1</v>
      </c>
      <c r="J42" s="63" t="s">
        <v>273</v>
      </c>
    </row>
    <row r="43" spans="1:10" ht="27" customHeight="1" thickBot="1" x14ac:dyDescent="0.3">
      <c r="A43" s="63" t="s">
        <v>30</v>
      </c>
      <c r="B43" s="99">
        <v>2</v>
      </c>
      <c r="C43" s="60">
        <v>2</v>
      </c>
      <c r="D43" s="93">
        <v>2</v>
      </c>
      <c r="E43" s="101">
        <f t="shared" si="6"/>
        <v>1</v>
      </c>
      <c r="F43" s="127" t="s">
        <v>209</v>
      </c>
      <c r="G43" s="111">
        <v>2</v>
      </c>
      <c r="H43" s="72">
        <v>2</v>
      </c>
      <c r="I43" s="73">
        <f t="shared" si="0"/>
        <v>1</v>
      </c>
      <c r="J43" s="63" t="s">
        <v>280</v>
      </c>
    </row>
    <row r="44" spans="1:10" ht="48.75" thickBot="1" x14ac:dyDescent="0.3">
      <c r="A44" s="63" t="s">
        <v>31</v>
      </c>
      <c r="B44" s="99">
        <v>2</v>
      </c>
      <c r="C44" s="60">
        <v>2</v>
      </c>
      <c r="D44" s="93">
        <v>2</v>
      </c>
      <c r="E44" s="101">
        <f t="shared" si="6"/>
        <v>1</v>
      </c>
      <c r="F44" s="139" t="s">
        <v>210</v>
      </c>
      <c r="G44" s="111">
        <v>1</v>
      </c>
      <c r="H44" s="72">
        <v>1</v>
      </c>
      <c r="I44" s="73">
        <f t="shared" si="0"/>
        <v>0.5</v>
      </c>
      <c r="J44" s="63" t="s">
        <v>102</v>
      </c>
    </row>
    <row r="45" spans="1:10" ht="48.75" thickBot="1" x14ac:dyDescent="0.3">
      <c r="A45" s="63" t="s">
        <v>32</v>
      </c>
      <c r="B45" s="99">
        <v>2</v>
      </c>
      <c r="C45" s="60">
        <v>2</v>
      </c>
      <c r="D45" s="93">
        <v>2</v>
      </c>
      <c r="E45" s="101">
        <f t="shared" si="6"/>
        <v>1</v>
      </c>
      <c r="F45" s="127" t="s">
        <v>210</v>
      </c>
      <c r="G45" s="111">
        <v>2</v>
      </c>
      <c r="H45" s="72">
        <v>2</v>
      </c>
      <c r="I45" s="73">
        <f t="shared" si="0"/>
        <v>1</v>
      </c>
      <c r="J45" s="63" t="s">
        <v>102</v>
      </c>
    </row>
    <row r="46" spans="1:10" s="74" customFormat="1" ht="48" thickBot="1" x14ac:dyDescent="0.3">
      <c r="A46" s="80" t="s">
        <v>66</v>
      </c>
      <c r="B46" s="81">
        <f>SUM(B47:B48)</f>
        <v>4</v>
      </c>
      <c r="C46" s="81">
        <f>SUM(C47:C48)</f>
        <v>4</v>
      </c>
      <c r="D46" s="81">
        <f>SUM(D47:D48)</f>
        <v>4</v>
      </c>
      <c r="E46" s="82">
        <f>(D46/B46)</f>
        <v>1</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93">
        <v>2</v>
      </c>
      <c r="E47" s="101">
        <f t="shared" ref="E47:E48" si="7">(D47/B47)</f>
        <v>1</v>
      </c>
      <c r="F47" s="140" t="s">
        <v>211</v>
      </c>
      <c r="G47" s="111">
        <v>2</v>
      </c>
      <c r="H47" s="72">
        <v>2</v>
      </c>
      <c r="I47" s="73">
        <f t="shared" si="0"/>
        <v>1</v>
      </c>
      <c r="J47" s="124" t="s">
        <v>274</v>
      </c>
    </row>
    <row r="48" spans="1:10" ht="60.75" thickBot="1" x14ac:dyDescent="0.3">
      <c r="A48" s="63" t="s">
        <v>34</v>
      </c>
      <c r="B48" s="99">
        <v>2</v>
      </c>
      <c r="C48" s="60">
        <v>2</v>
      </c>
      <c r="D48" s="93">
        <v>2</v>
      </c>
      <c r="E48" s="101">
        <f t="shared" si="7"/>
        <v>1</v>
      </c>
      <c r="F48" s="142" t="s">
        <v>211</v>
      </c>
      <c r="G48" s="111">
        <v>2</v>
      </c>
      <c r="H48" s="72">
        <v>2</v>
      </c>
      <c r="I48" s="73">
        <f t="shared" si="0"/>
        <v>1</v>
      </c>
      <c r="J48" s="124" t="s">
        <v>274</v>
      </c>
    </row>
    <row r="49" spans="1:10" s="74" customFormat="1" ht="32.25" thickBot="1" x14ac:dyDescent="0.3">
      <c r="A49" s="80" t="s">
        <v>65</v>
      </c>
      <c r="B49" s="81">
        <f>SUM(B50:B51)</f>
        <v>4</v>
      </c>
      <c r="C49" s="81">
        <f>SUM(C50:C51)</f>
        <v>4</v>
      </c>
      <c r="D49" s="81">
        <f>SUM(D50:D51)</f>
        <v>4</v>
      </c>
      <c r="E49" s="82">
        <f>(D49/B49)</f>
        <v>1</v>
      </c>
      <c r="F49" s="81" t="str">
        <f>IF(E49&gt;=0.5,"Đạt","Không đạt")</f>
        <v>Đạt</v>
      </c>
      <c r="G49" s="81">
        <f>SUM(G50:G51)</f>
        <v>4</v>
      </c>
      <c r="H49" s="81">
        <f>SUM(H50:H51)</f>
        <v>3</v>
      </c>
      <c r="I49" s="83">
        <f t="shared" si="0"/>
        <v>0.75</v>
      </c>
      <c r="J49" s="105" t="str">
        <f>IF(I49&gt;=0.5,"Đạt","Không đạt")</f>
        <v>Đạt</v>
      </c>
    </row>
    <row r="50" spans="1:10" ht="36.75" thickBot="1" x14ac:dyDescent="0.3">
      <c r="A50" s="63" t="s">
        <v>35</v>
      </c>
      <c r="B50" s="99">
        <v>2</v>
      </c>
      <c r="C50" s="60">
        <v>2</v>
      </c>
      <c r="D50" s="93">
        <v>2</v>
      </c>
      <c r="E50" s="101">
        <f t="shared" ref="E50:E51" si="8">(D50/B50)</f>
        <v>1</v>
      </c>
      <c r="F50" s="63" t="s">
        <v>212</v>
      </c>
      <c r="G50" s="111">
        <v>2</v>
      </c>
      <c r="H50" s="72">
        <v>2</v>
      </c>
      <c r="I50" s="73">
        <f t="shared" si="0"/>
        <v>1</v>
      </c>
      <c r="J50" s="63" t="s">
        <v>135</v>
      </c>
    </row>
    <row r="51" spans="1:10" ht="28.5" thickBot="1" x14ac:dyDescent="0.3">
      <c r="A51" s="61" t="s">
        <v>36</v>
      </c>
      <c r="B51" s="99">
        <v>2</v>
      </c>
      <c r="C51" s="60">
        <v>2</v>
      </c>
      <c r="D51" s="93">
        <v>2</v>
      </c>
      <c r="E51" s="101">
        <f t="shared" si="8"/>
        <v>1</v>
      </c>
      <c r="F51" s="63" t="s">
        <v>213</v>
      </c>
      <c r="G51" s="111">
        <v>2</v>
      </c>
      <c r="H51" s="72">
        <v>1</v>
      </c>
      <c r="I51" s="73">
        <f t="shared" si="0"/>
        <v>0.5</v>
      </c>
      <c r="J51" s="63" t="s">
        <v>302</v>
      </c>
    </row>
    <row r="52" spans="1:10" s="74" customFormat="1" ht="48" thickBot="1" x14ac:dyDescent="0.3">
      <c r="A52" s="80" t="s">
        <v>67</v>
      </c>
      <c r="B52" s="81">
        <f>SUM(B53:B54)</f>
        <v>4</v>
      </c>
      <c r="C52" s="81">
        <f>SUM(C53:C54)</f>
        <v>4</v>
      </c>
      <c r="D52" s="81">
        <f>SUM(D53:D54)</f>
        <v>4</v>
      </c>
      <c r="E52" s="82">
        <f>(D52/B52)</f>
        <v>1</v>
      </c>
      <c r="F52" s="81" t="str">
        <f>IF(E52&gt;=0.5,"Đạt","Không đạt")</f>
        <v>Đạt</v>
      </c>
      <c r="G52" s="81">
        <f>SUM(G53:G54)</f>
        <v>0</v>
      </c>
      <c r="H52" s="81">
        <f>SUM(H53:H54)</f>
        <v>0</v>
      </c>
      <c r="I52" s="83">
        <f t="shared" si="0"/>
        <v>0</v>
      </c>
      <c r="J52" s="105" t="str">
        <f>IF(I52&gt;=0.5,"Đạt","Không đạt")</f>
        <v>Không đạt</v>
      </c>
    </row>
    <row r="53" spans="1:10" ht="48.75" thickBot="1" x14ac:dyDescent="0.3">
      <c r="A53" s="63" t="s">
        <v>37</v>
      </c>
      <c r="B53" s="99">
        <v>2</v>
      </c>
      <c r="C53" s="60">
        <v>2</v>
      </c>
      <c r="D53" s="93">
        <v>2</v>
      </c>
      <c r="E53" s="101">
        <f t="shared" ref="E53:E54" si="9">(D53/B53)</f>
        <v>1</v>
      </c>
      <c r="F53" s="108" t="s">
        <v>214</v>
      </c>
      <c r="G53" s="111">
        <v>0</v>
      </c>
      <c r="H53" s="72">
        <v>0</v>
      </c>
      <c r="I53" s="73">
        <f t="shared" si="0"/>
        <v>0</v>
      </c>
      <c r="J53" s="159" t="s">
        <v>282</v>
      </c>
    </row>
    <row r="54" spans="1:10" ht="60.75" thickBot="1" x14ac:dyDescent="0.3">
      <c r="A54" s="63" t="s">
        <v>38</v>
      </c>
      <c r="B54" s="99">
        <v>2</v>
      </c>
      <c r="C54" s="60">
        <v>2</v>
      </c>
      <c r="D54" s="93">
        <v>2</v>
      </c>
      <c r="E54" s="101">
        <f t="shared" si="9"/>
        <v>1</v>
      </c>
      <c r="F54" s="108" t="s">
        <v>214</v>
      </c>
      <c r="G54" s="111">
        <v>0</v>
      </c>
      <c r="H54" s="72">
        <v>0</v>
      </c>
      <c r="I54" s="73">
        <f t="shared" si="0"/>
        <v>0</v>
      </c>
      <c r="J54" s="159" t="s">
        <v>283</v>
      </c>
    </row>
    <row r="55" spans="1:10" s="74" customFormat="1" ht="48" thickBot="1" x14ac:dyDescent="0.3">
      <c r="A55" s="84" t="s">
        <v>68</v>
      </c>
      <c r="B55" s="81">
        <f>SUM(B56:B59)</f>
        <v>8</v>
      </c>
      <c r="C55" s="81">
        <f>SUM(C56:C59)</f>
        <v>8</v>
      </c>
      <c r="D55" s="81">
        <f>SUM(D56:D59)</f>
        <v>8</v>
      </c>
      <c r="E55" s="82">
        <f>(D55/B55)</f>
        <v>1</v>
      </c>
      <c r="F55" s="81" t="str">
        <f>IF(E55&gt;=0.5,"Đạt","Không đạt")</f>
        <v>Đạt</v>
      </c>
      <c r="G55" s="81">
        <f>SUM(G56:G59)</f>
        <v>6</v>
      </c>
      <c r="H55" s="81">
        <f>SUM(H56:H59)</f>
        <v>6</v>
      </c>
      <c r="I55" s="83">
        <f t="shared" si="0"/>
        <v>0.75</v>
      </c>
      <c r="J55" s="105" t="str">
        <f>IF(I55&gt;=0.5,"Đạt","Không đạt")</f>
        <v>Đạt</v>
      </c>
    </row>
    <row r="56" spans="1:10" ht="60.75" thickBot="1" x14ac:dyDescent="0.3">
      <c r="A56" s="63" t="s">
        <v>39</v>
      </c>
      <c r="B56" s="99">
        <v>2</v>
      </c>
      <c r="C56" s="60">
        <v>2</v>
      </c>
      <c r="D56" s="93">
        <v>2</v>
      </c>
      <c r="E56" s="101">
        <f t="shared" ref="E56:E59" si="10">(D56/B56)</f>
        <v>1</v>
      </c>
      <c r="F56" s="137" t="s">
        <v>215</v>
      </c>
      <c r="G56" s="111">
        <v>1</v>
      </c>
      <c r="H56" s="72">
        <v>1</v>
      </c>
      <c r="I56" s="73">
        <f t="shared" si="0"/>
        <v>0.5</v>
      </c>
      <c r="J56" s="63" t="s">
        <v>502</v>
      </c>
    </row>
    <row r="57" spans="1:10" ht="48.75" customHeight="1" thickBot="1" x14ac:dyDescent="0.3">
      <c r="A57" s="63" t="s">
        <v>40</v>
      </c>
      <c r="B57" s="99">
        <v>2</v>
      </c>
      <c r="C57" s="60">
        <v>2</v>
      </c>
      <c r="D57" s="93">
        <v>2</v>
      </c>
      <c r="E57" s="101">
        <f t="shared" si="10"/>
        <v>1</v>
      </c>
      <c r="F57" s="122" t="s">
        <v>215</v>
      </c>
      <c r="G57" s="111">
        <v>2</v>
      </c>
      <c r="H57" s="72">
        <v>2</v>
      </c>
      <c r="I57" s="73">
        <f t="shared" si="0"/>
        <v>1</v>
      </c>
      <c r="J57" s="63" t="s">
        <v>504</v>
      </c>
    </row>
    <row r="58" spans="1:10" ht="60.75" thickBot="1" x14ac:dyDescent="0.3">
      <c r="A58" s="63" t="s">
        <v>41</v>
      </c>
      <c r="B58" s="99">
        <v>2</v>
      </c>
      <c r="C58" s="60">
        <v>2</v>
      </c>
      <c r="D58" s="93">
        <v>2</v>
      </c>
      <c r="E58" s="101">
        <f t="shared" si="10"/>
        <v>1</v>
      </c>
      <c r="F58" s="137" t="s">
        <v>215</v>
      </c>
      <c r="G58" s="111">
        <v>1</v>
      </c>
      <c r="H58" s="72">
        <v>1</v>
      </c>
      <c r="I58" s="73">
        <f t="shared" si="0"/>
        <v>0.5</v>
      </c>
      <c r="J58" s="63" t="s">
        <v>504</v>
      </c>
    </row>
    <row r="59" spans="1:10" ht="48.75" thickBot="1" x14ac:dyDescent="0.3">
      <c r="A59" s="63" t="s">
        <v>42</v>
      </c>
      <c r="B59" s="99">
        <v>2</v>
      </c>
      <c r="C59" s="60">
        <v>2</v>
      </c>
      <c r="D59" s="93">
        <v>2</v>
      </c>
      <c r="E59" s="101">
        <f t="shared" si="10"/>
        <v>1</v>
      </c>
      <c r="F59" s="127" t="s">
        <v>216</v>
      </c>
      <c r="G59" s="111">
        <v>2</v>
      </c>
      <c r="H59" s="72">
        <v>2</v>
      </c>
      <c r="I59" s="73">
        <f t="shared" si="0"/>
        <v>1</v>
      </c>
      <c r="J59" s="63" t="s">
        <v>472</v>
      </c>
    </row>
    <row r="60" spans="1:10" s="74" customFormat="1" ht="57.75" customHeight="1" thickBot="1" x14ac:dyDescent="0.3">
      <c r="A60" s="80" t="s">
        <v>69</v>
      </c>
      <c r="B60" s="81">
        <f>SUM(B61:B62)</f>
        <v>4</v>
      </c>
      <c r="C60" s="81">
        <f>SUM(C61:C62)</f>
        <v>4</v>
      </c>
      <c r="D60" s="81">
        <f>SUM(D61:D62)</f>
        <v>4</v>
      </c>
      <c r="E60" s="82">
        <f>(D60/B60)</f>
        <v>1</v>
      </c>
      <c r="F60" s="81" t="str">
        <f>IF(E60&gt;=0.5,"Đạt","Không đạt")</f>
        <v>Đạt</v>
      </c>
      <c r="G60" s="81">
        <f>SUM(G61:G62)</f>
        <v>4</v>
      </c>
      <c r="H60" s="81">
        <f>SUM(H61:H62)</f>
        <v>4</v>
      </c>
      <c r="I60" s="83">
        <f t="shared" si="0"/>
        <v>1</v>
      </c>
      <c r="J60" s="81" t="str">
        <f>IF(I60&gt;=0.5,"Đạt","Không đạt")</f>
        <v>Đạt</v>
      </c>
    </row>
    <row r="61" spans="1:10" ht="48.75" thickBot="1" x14ac:dyDescent="0.3">
      <c r="A61" s="63" t="s">
        <v>43</v>
      </c>
      <c r="B61" s="99">
        <v>2</v>
      </c>
      <c r="C61" s="71">
        <v>2</v>
      </c>
      <c r="D61" s="93">
        <v>2</v>
      </c>
      <c r="E61" s="101">
        <f t="shared" ref="E61:E62" si="11">(D61/B61)</f>
        <v>1</v>
      </c>
      <c r="F61" s="139" t="s">
        <v>217</v>
      </c>
      <c r="G61" s="111">
        <v>2</v>
      </c>
      <c r="H61" s="72">
        <v>2</v>
      </c>
      <c r="I61" s="73">
        <f t="shared" si="0"/>
        <v>1</v>
      </c>
      <c r="J61" s="63" t="s">
        <v>112</v>
      </c>
    </row>
    <row r="62" spans="1:10" ht="36.75" thickBot="1" x14ac:dyDescent="0.3">
      <c r="A62" s="63" t="s">
        <v>44</v>
      </c>
      <c r="B62" s="99">
        <v>2</v>
      </c>
      <c r="C62" s="71">
        <v>2</v>
      </c>
      <c r="D62" s="93">
        <v>2</v>
      </c>
      <c r="E62" s="101">
        <f t="shared" si="11"/>
        <v>1</v>
      </c>
      <c r="F62" s="114" t="s">
        <v>218</v>
      </c>
      <c r="G62" s="111">
        <v>2</v>
      </c>
      <c r="H62" s="72">
        <v>2</v>
      </c>
      <c r="I62" s="73">
        <f t="shared" si="0"/>
        <v>1</v>
      </c>
      <c r="J62" s="63" t="s">
        <v>493</v>
      </c>
    </row>
    <row r="63" spans="1:10" s="74" customFormat="1" ht="32.25" thickBot="1" x14ac:dyDescent="0.3">
      <c r="A63" s="85" t="s">
        <v>64</v>
      </c>
      <c r="B63" s="81">
        <f>SUM(B64:B65)</f>
        <v>4</v>
      </c>
      <c r="C63" s="81">
        <f>SUM(C64:C65)</f>
        <v>4</v>
      </c>
      <c r="D63" s="81">
        <f>SUM(D64:D65)</f>
        <v>4</v>
      </c>
      <c r="E63" s="82">
        <f>(D63/B63)</f>
        <v>1</v>
      </c>
      <c r="F63" s="81" t="str">
        <f>IF(E63&gt;=0.5,"Đạt","Không đạt")</f>
        <v>Đạt</v>
      </c>
      <c r="G63" s="81">
        <f>SUM(G64:G65)</f>
        <v>3</v>
      </c>
      <c r="H63" s="81">
        <f>SUM(H64:H65)</f>
        <v>3</v>
      </c>
      <c r="I63" s="83">
        <f t="shared" si="0"/>
        <v>0.75</v>
      </c>
      <c r="J63" s="81" t="str">
        <f>IF(I63&gt;=0.5,"Đạt","Không đạt")</f>
        <v>Đạt</v>
      </c>
    </row>
    <row r="64" spans="1:10" ht="84.75" thickBot="1" x14ac:dyDescent="0.3">
      <c r="A64" s="66" t="s">
        <v>45</v>
      </c>
      <c r="B64" s="99">
        <v>2</v>
      </c>
      <c r="C64" s="71">
        <v>2</v>
      </c>
      <c r="D64" s="93">
        <v>2</v>
      </c>
      <c r="E64" s="101">
        <f t="shared" ref="E64:E65" si="12">(D64/B64)</f>
        <v>1</v>
      </c>
      <c r="F64" s="139" t="s">
        <v>219</v>
      </c>
      <c r="G64" s="111">
        <v>2</v>
      </c>
      <c r="H64" s="72">
        <v>2</v>
      </c>
      <c r="I64" s="73">
        <f t="shared" si="0"/>
        <v>1</v>
      </c>
      <c r="J64" s="63" t="s">
        <v>500</v>
      </c>
    </row>
    <row r="65" spans="1:10" ht="108.75" thickBot="1" x14ac:dyDescent="0.3">
      <c r="A65" s="66" t="s">
        <v>46</v>
      </c>
      <c r="B65" s="99">
        <v>2</v>
      </c>
      <c r="C65" s="71">
        <v>2</v>
      </c>
      <c r="D65" s="93">
        <v>2</v>
      </c>
      <c r="E65" s="101">
        <f t="shared" si="12"/>
        <v>1</v>
      </c>
      <c r="F65" s="114" t="s">
        <v>220</v>
      </c>
      <c r="G65" s="111">
        <v>1</v>
      </c>
      <c r="H65" s="72">
        <v>1</v>
      </c>
      <c r="I65" s="73">
        <f t="shared" si="0"/>
        <v>0.5</v>
      </c>
      <c r="J65" s="158" t="s">
        <v>495</v>
      </c>
    </row>
    <row r="66" spans="1:10" s="74" customFormat="1" ht="63.75" thickBot="1" x14ac:dyDescent="0.3">
      <c r="A66" s="86" t="s">
        <v>47</v>
      </c>
      <c r="B66" s="78">
        <f>SUM(B67,B72,B75)</f>
        <v>16</v>
      </c>
      <c r="C66" s="78">
        <f>SUM(C67,C72,C75)</f>
        <v>16</v>
      </c>
      <c r="D66" s="78">
        <f>SUM(D67,D72,D75)</f>
        <v>13</v>
      </c>
      <c r="E66" s="79">
        <f>(D66/B66)</f>
        <v>0.8125</v>
      </c>
      <c r="F66" s="97" t="str">
        <f>IF(E66&gt;=0.5,"Đạt","Không đạt")</f>
        <v>Đạt</v>
      </c>
      <c r="G66" s="78">
        <f>SUM(G67,G72,G75)</f>
        <v>10</v>
      </c>
      <c r="H66" s="78">
        <f>SUM(H67,H72,H75)</f>
        <v>10</v>
      </c>
      <c r="I66" s="79">
        <f t="shared" si="0"/>
        <v>0.625</v>
      </c>
      <c r="J66" s="97" t="str">
        <f>IF(I66&gt;=0.5,"Đạt","Không đạt")</f>
        <v>Đạt</v>
      </c>
    </row>
    <row r="67" spans="1:10" s="74" customFormat="1" ht="32.25" thickBot="1" x14ac:dyDescent="0.3">
      <c r="A67" s="85" t="s">
        <v>48</v>
      </c>
      <c r="B67" s="81">
        <f>SUM(B68:B71)</f>
        <v>8</v>
      </c>
      <c r="C67" s="81">
        <f>SUM(C68:C71)</f>
        <v>8</v>
      </c>
      <c r="D67" s="81">
        <f>SUM(D68:D71)</f>
        <v>8</v>
      </c>
      <c r="E67" s="82">
        <f>(D67/B67)</f>
        <v>1</v>
      </c>
      <c r="F67" s="81" t="str">
        <f>IF(E67&gt;=0.5,"Đạt","Không đạt")</f>
        <v>Đạt</v>
      </c>
      <c r="G67" s="81">
        <f>SUM(G68:G71)</f>
        <v>6</v>
      </c>
      <c r="H67" s="81">
        <f>SUM(H68:H71)</f>
        <v>6</v>
      </c>
      <c r="I67" s="83">
        <f t="shared" si="0"/>
        <v>0.75</v>
      </c>
      <c r="J67" s="81" t="str">
        <f>IF(I67&gt;=0.5,"Đạt","Không đạt")</f>
        <v>Đạt</v>
      </c>
    </row>
    <row r="68" spans="1:10" ht="72.75" thickBot="1" x14ac:dyDescent="0.3">
      <c r="A68" s="66" t="s">
        <v>49</v>
      </c>
      <c r="B68" s="99">
        <v>2</v>
      </c>
      <c r="C68" s="71">
        <v>2</v>
      </c>
      <c r="D68" s="93">
        <v>2</v>
      </c>
      <c r="E68" s="101">
        <f t="shared" ref="E68:E71" si="13">(D68/B68)</f>
        <v>1</v>
      </c>
      <c r="F68" s="139" t="s">
        <v>221</v>
      </c>
      <c r="G68" s="111">
        <v>2</v>
      </c>
      <c r="H68" s="72">
        <v>2</v>
      </c>
      <c r="I68" s="73">
        <f t="shared" si="0"/>
        <v>1</v>
      </c>
      <c r="J68" s="63" t="s">
        <v>284</v>
      </c>
    </row>
    <row r="69" spans="1:10" ht="24.75" thickBot="1" x14ac:dyDescent="0.3">
      <c r="A69" s="66" t="s">
        <v>50</v>
      </c>
      <c r="B69" s="99">
        <v>2</v>
      </c>
      <c r="C69" s="71">
        <v>2</v>
      </c>
      <c r="D69" s="93">
        <v>2</v>
      </c>
      <c r="E69" s="101">
        <f t="shared" si="13"/>
        <v>1</v>
      </c>
      <c r="F69" s="147" t="s">
        <v>222</v>
      </c>
      <c r="G69" s="111">
        <v>0</v>
      </c>
      <c r="H69" s="72">
        <v>0</v>
      </c>
      <c r="I69" s="73">
        <f t="shared" si="0"/>
        <v>0</v>
      </c>
      <c r="J69" s="180" t="s">
        <v>311</v>
      </c>
    </row>
    <row r="70" spans="1:10" ht="48.75" thickBot="1" x14ac:dyDescent="0.3">
      <c r="A70" s="66" t="s">
        <v>51</v>
      </c>
      <c r="B70" s="99">
        <v>2</v>
      </c>
      <c r="C70" s="71">
        <v>2</v>
      </c>
      <c r="D70" s="93">
        <v>2</v>
      </c>
      <c r="E70" s="101">
        <f t="shared" si="13"/>
        <v>1</v>
      </c>
      <c r="F70" s="114" t="s">
        <v>223</v>
      </c>
      <c r="G70" s="111">
        <v>2</v>
      </c>
      <c r="H70" s="72">
        <v>2</v>
      </c>
      <c r="I70" s="73">
        <f t="shared" si="0"/>
        <v>1</v>
      </c>
      <c r="J70" s="63" t="s">
        <v>505</v>
      </c>
    </row>
    <row r="71" spans="1:10" ht="72.75" thickBot="1" x14ac:dyDescent="0.3">
      <c r="A71" s="66" t="s">
        <v>52</v>
      </c>
      <c r="B71" s="99">
        <v>2</v>
      </c>
      <c r="C71" s="71">
        <v>2</v>
      </c>
      <c r="D71" s="93">
        <v>2</v>
      </c>
      <c r="E71" s="101">
        <f t="shared" si="13"/>
        <v>1</v>
      </c>
      <c r="F71" s="114" t="s">
        <v>223</v>
      </c>
      <c r="G71" s="111">
        <v>2</v>
      </c>
      <c r="H71" s="72">
        <v>2</v>
      </c>
      <c r="I71" s="73">
        <f t="shared" si="0"/>
        <v>1</v>
      </c>
      <c r="J71" s="205" t="s">
        <v>506</v>
      </c>
    </row>
    <row r="72" spans="1:10" s="74" customFormat="1" ht="48" thickBot="1" x14ac:dyDescent="0.3">
      <c r="A72" s="85" t="s">
        <v>63</v>
      </c>
      <c r="B72" s="81">
        <f>SUM(B73:B74)</f>
        <v>4</v>
      </c>
      <c r="C72" s="81">
        <f>SUM(C73:C74)</f>
        <v>4</v>
      </c>
      <c r="D72" s="81">
        <f>SUM(D73:D74)</f>
        <v>2</v>
      </c>
      <c r="E72" s="82">
        <f>(D72/B72)</f>
        <v>0.5</v>
      </c>
      <c r="F72" s="81" t="str">
        <f>IF(E72&gt;=0.5,"Đạt","Không đạt")</f>
        <v>Đạt</v>
      </c>
      <c r="G72" s="81">
        <f>SUM(G73:G74)</f>
        <v>2</v>
      </c>
      <c r="H72" s="81">
        <f>SUM(H73:H74)</f>
        <v>2</v>
      </c>
      <c r="I72" s="83">
        <f t="shared" si="0"/>
        <v>0.5</v>
      </c>
      <c r="J72" s="81" t="str">
        <f>IF(I72&gt;=0.5,"Đạt","Không đạt")</f>
        <v>Đạt</v>
      </c>
    </row>
    <row r="73" spans="1:10" ht="24.75" thickBot="1" x14ac:dyDescent="0.3">
      <c r="A73" s="66" t="s">
        <v>53</v>
      </c>
      <c r="B73" s="99">
        <v>2</v>
      </c>
      <c r="C73" s="71">
        <v>2</v>
      </c>
      <c r="D73" s="93">
        <v>2</v>
      </c>
      <c r="E73" s="101">
        <f t="shared" ref="E73:E74" si="14">(D73/B73)</f>
        <v>1</v>
      </c>
      <c r="F73" s="114" t="s">
        <v>224</v>
      </c>
      <c r="G73" s="111">
        <v>2</v>
      </c>
      <c r="H73" s="72">
        <v>2</v>
      </c>
      <c r="I73" s="73">
        <f t="shared" si="0"/>
        <v>1</v>
      </c>
      <c r="J73" s="124" t="s">
        <v>491</v>
      </c>
    </row>
    <row r="74" spans="1:10" ht="36.75" thickBot="1" x14ac:dyDescent="0.3">
      <c r="A74" s="66" t="s">
        <v>54</v>
      </c>
      <c r="B74" s="99">
        <v>2</v>
      </c>
      <c r="C74" s="71">
        <v>2</v>
      </c>
      <c r="D74" s="93">
        <v>0</v>
      </c>
      <c r="E74" s="101">
        <f t="shared" si="14"/>
        <v>0</v>
      </c>
      <c r="F74" s="108"/>
      <c r="G74" s="111">
        <v>0</v>
      </c>
      <c r="H74" s="72">
        <v>0</v>
      </c>
      <c r="I74" s="73">
        <f t="shared" si="0"/>
        <v>0</v>
      </c>
      <c r="J74" s="159" t="s">
        <v>286</v>
      </c>
    </row>
    <row r="75" spans="1:10" s="74" customFormat="1" ht="32.25" thickBot="1" x14ac:dyDescent="0.3">
      <c r="A75" s="85" t="s">
        <v>62</v>
      </c>
      <c r="B75" s="81">
        <f>SUM(B76:B77)</f>
        <v>4</v>
      </c>
      <c r="C75" s="81">
        <f>SUM(C76:C77)</f>
        <v>4</v>
      </c>
      <c r="D75" s="81">
        <f>SUM(D76:D77)</f>
        <v>3</v>
      </c>
      <c r="E75" s="82">
        <f>(D75/B75)</f>
        <v>0.75</v>
      </c>
      <c r="F75" s="81" t="str">
        <f>IF(E75&gt;=0.5,"Đạt","Không đạt")</f>
        <v>Đạt</v>
      </c>
      <c r="G75" s="81">
        <f>SUM(G76:G77)</f>
        <v>2</v>
      </c>
      <c r="H75" s="81">
        <f>SUM(H76:H77)</f>
        <v>2</v>
      </c>
      <c r="I75" s="83">
        <f t="shared" si="0"/>
        <v>0.5</v>
      </c>
      <c r="J75" s="81" t="str">
        <f>IF(I75&gt;=0.5,"Đạt","Không đạt")</f>
        <v>Đạt</v>
      </c>
    </row>
    <row r="76" spans="1:10" ht="24.75" customHeight="1" thickBot="1" x14ac:dyDescent="0.3">
      <c r="A76" s="66" t="s">
        <v>55</v>
      </c>
      <c r="B76" s="99">
        <v>2</v>
      </c>
      <c r="C76" s="71">
        <v>2</v>
      </c>
      <c r="D76" s="93">
        <v>2</v>
      </c>
      <c r="E76" s="101">
        <f t="shared" ref="E76:E77" si="15">(D76/B76)</f>
        <v>1</v>
      </c>
      <c r="F76" s="139" t="s">
        <v>225</v>
      </c>
      <c r="G76" s="111">
        <v>2</v>
      </c>
      <c r="H76" s="72">
        <v>2</v>
      </c>
      <c r="I76" s="73">
        <f t="shared" si="0"/>
        <v>1</v>
      </c>
      <c r="J76" s="63" t="s">
        <v>169</v>
      </c>
    </row>
    <row r="77" spans="1:10" ht="36.75" thickBot="1" x14ac:dyDescent="0.3">
      <c r="A77" s="66" t="s">
        <v>56</v>
      </c>
      <c r="B77" s="99">
        <v>2</v>
      </c>
      <c r="C77" s="71">
        <v>2</v>
      </c>
      <c r="D77" s="93">
        <v>1</v>
      </c>
      <c r="E77" s="101">
        <f t="shared" si="15"/>
        <v>0.5</v>
      </c>
      <c r="F77" s="114" t="s">
        <v>226</v>
      </c>
      <c r="G77" s="111">
        <v>0</v>
      </c>
      <c r="H77" s="72">
        <v>0</v>
      </c>
      <c r="I77" s="73">
        <f t="shared" si="0"/>
        <v>0</v>
      </c>
      <c r="J77" s="159" t="s">
        <v>287</v>
      </c>
    </row>
    <row r="78" spans="1:10" ht="16.5" thickBot="1" x14ac:dyDescent="0.3">
      <c r="A78" s="67" t="s">
        <v>57</v>
      </c>
      <c r="B78" s="98">
        <f>SUM(B16,B30,B66)</f>
        <v>88</v>
      </c>
      <c r="C78" s="62">
        <f>SUM(C16,C30,C66)</f>
        <v>88</v>
      </c>
      <c r="D78" s="69">
        <f>SUM(D16,D30,D66)</f>
        <v>85</v>
      </c>
      <c r="E78" s="109">
        <f>(D78/B78)</f>
        <v>0.96590909090909094</v>
      </c>
      <c r="F78" s="60"/>
      <c r="G78" s="110">
        <f>SUM(G16,G30,G66)</f>
        <v>67</v>
      </c>
      <c r="H78" s="69">
        <f>SUM(H16,H30,H66)</f>
        <v>65</v>
      </c>
      <c r="I78" s="109">
        <f t="shared" si="0"/>
        <v>0.73863636363636365</v>
      </c>
      <c r="J78" s="60"/>
    </row>
    <row r="79" spans="1:10" ht="16.5" thickBot="1" x14ac:dyDescent="0.3">
      <c r="A79" s="67" t="s">
        <v>58</v>
      </c>
      <c r="B79" s="98">
        <v>100</v>
      </c>
      <c r="C79" s="62">
        <f>(C78*B79)/B78</f>
        <v>100</v>
      </c>
      <c r="D79" s="70">
        <f>(D78*B79)/B78</f>
        <v>96.590909090909093</v>
      </c>
      <c r="E79" s="109">
        <f>(D79/B79)</f>
        <v>0.96590909090909094</v>
      </c>
      <c r="F79" s="60"/>
      <c r="G79" s="112">
        <f>(G78/B78)*100</f>
        <v>76.13636363636364</v>
      </c>
      <c r="H79" s="70">
        <f>(H78*B79)/B78</f>
        <v>73.86363636363636</v>
      </c>
      <c r="I79" s="109">
        <f t="shared" si="0"/>
        <v>0.73863636363636365</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39" t="s">
        <v>525</v>
      </c>
      <c r="B86" s="239"/>
      <c r="C86" s="239"/>
      <c r="D86" s="239"/>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topLeftCell="B31" zoomScale="145" zoomScaleNormal="145" workbookViewId="0"/>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22"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227</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90" t="s">
        <v>82</v>
      </c>
      <c r="B11" s="90"/>
      <c r="C11" s="90"/>
      <c r="D11" s="90"/>
      <c r="E11" s="90"/>
      <c r="F11" s="90"/>
      <c r="G11" s="90"/>
      <c r="H11" s="90" t="s">
        <v>228</v>
      </c>
      <c r="I11" s="90" t="s">
        <v>229</v>
      </c>
      <c r="J11" s="90"/>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20</v>
      </c>
      <c r="E16" s="79">
        <f>(D16/B16)</f>
        <v>1</v>
      </c>
      <c r="F16" s="97" t="str">
        <f>IF(E16&gt;=0.5,"Đạt","Không đạt")</f>
        <v>Đạt</v>
      </c>
      <c r="G16" s="78">
        <f>SUM(G17,G24,G27)</f>
        <v>12</v>
      </c>
      <c r="H16" s="78">
        <f>SUM(H17,H24,H27)</f>
        <v>10</v>
      </c>
      <c r="I16" s="79">
        <f t="shared" ref="I16:I79" si="0">(H16/B16)</f>
        <v>0.5</v>
      </c>
      <c r="J16" s="97" t="str">
        <f>IF(I16&gt;=0.5,"Đạt","Không đạt")</f>
        <v>Đạt</v>
      </c>
    </row>
    <row r="17" spans="1:10" s="74" customFormat="1" ht="32.25" thickBot="1" x14ac:dyDescent="0.3">
      <c r="A17" s="80" t="s">
        <v>5</v>
      </c>
      <c r="B17" s="81">
        <f>SUM(B18:B23)</f>
        <v>12</v>
      </c>
      <c r="C17" s="81">
        <f>SUM(C18:C23)</f>
        <v>12</v>
      </c>
      <c r="D17" s="81">
        <f>SUM(D18:D23)</f>
        <v>12</v>
      </c>
      <c r="E17" s="82">
        <f>(D17/B17)</f>
        <v>1</v>
      </c>
      <c r="F17" s="81" t="str">
        <f>IF(E17&gt;=0.5,"Đạt"," Không đạt")</f>
        <v>Đạt</v>
      </c>
      <c r="G17" s="81">
        <f>SUM(G18:G23)</f>
        <v>8</v>
      </c>
      <c r="H17" s="81">
        <f>SUM(H18:H23)</f>
        <v>8</v>
      </c>
      <c r="I17" s="83">
        <f t="shared" si="0"/>
        <v>0.66666666666666663</v>
      </c>
      <c r="J17" s="81" t="str">
        <f>IF(I17&gt;=0.5,"Đạt","Không đạt")</f>
        <v>Đạt</v>
      </c>
    </row>
    <row r="18" spans="1:10" ht="172.5" customHeight="1" thickBot="1" x14ac:dyDescent="0.3">
      <c r="A18" s="61" t="s">
        <v>6</v>
      </c>
      <c r="B18" s="99">
        <v>2</v>
      </c>
      <c r="C18" s="60">
        <v>2</v>
      </c>
      <c r="D18" s="93">
        <v>2</v>
      </c>
      <c r="E18" s="101">
        <f>(D18/B18)</f>
        <v>1</v>
      </c>
      <c r="F18" s="108" t="s">
        <v>230</v>
      </c>
      <c r="G18" s="111">
        <v>2</v>
      </c>
      <c r="H18" s="72">
        <v>2</v>
      </c>
      <c r="I18" s="73">
        <f t="shared" si="0"/>
        <v>1</v>
      </c>
      <c r="J18" s="154" t="s">
        <v>313</v>
      </c>
    </row>
    <row r="19" spans="1:10" ht="49.5" thickBot="1" x14ac:dyDescent="0.3">
      <c r="A19" s="63" t="s">
        <v>7</v>
      </c>
      <c r="B19" s="99">
        <v>2</v>
      </c>
      <c r="C19" s="60">
        <v>2</v>
      </c>
      <c r="D19" s="93">
        <v>2</v>
      </c>
      <c r="E19" s="101">
        <f t="shared" ref="E19:E23" si="1">(D19/B19)</f>
        <v>1</v>
      </c>
      <c r="F19" s="148" t="s">
        <v>196</v>
      </c>
      <c r="G19" s="111">
        <v>2</v>
      </c>
      <c r="H19" s="72">
        <v>2</v>
      </c>
      <c r="I19" s="73">
        <f t="shared" si="0"/>
        <v>1</v>
      </c>
      <c r="J19" s="63" t="s">
        <v>319</v>
      </c>
    </row>
    <row r="20" spans="1:10" ht="49.5" thickBot="1" x14ac:dyDescent="0.3">
      <c r="A20" s="63" t="s">
        <v>8</v>
      </c>
      <c r="B20" s="99">
        <v>2</v>
      </c>
      <c r="C20" s="60">
        <v>2</v>
      </c>
      <c r="D20" s="93">
        <v>2</v>
      </c>
      <c r="E20" s="101">
        <f t="shared" si="1"/>
        <v>1</v>
      </c>
      <c r="F20" s="141" t="s">
        <v>196</v>
      </c>
      <c r="G20" s="111">
        <v>1</v>
      </c>
      <c r="H20" s="72">
        <v>1</v>
      </c>
      <c r="I20" s="73">
        <f t="shared" si="0"/>
        <v>0.5</v>
      </c>
      <c r="J20" s="63" t="s">
        <v>319</v>
      </c>
    </row>
    <row r="21" spans="1:10" ht="60.75" thickBot="1" x14ac:dyDescent="0.3">
      <c r="A21" s="63" t="s">
        <v>9</v>
      </c>
      <c r="B21" s="99">
        <v>2</v>
      </c>
      <c r="C21" s="60">
        <v>2</v>
      </c>
      <c r="D21" s="93">
        <v>2</v>
      </c>
      <c r="E21" s="101">
        <f t="shared" si="1"/>
        <v>1</v>
      </c>
      <c r="F21" s="215" t="s">
        <v>196</v>
      </c>
      <c r="G21" s="111">
        <v>1</v>
      </c>
      <c r="H21" s="72">
        <v>1</v>
      </c>
      <c r="I21" s="73">
        <f t="shared" si="0"/>
        <v>0.5</v>
      </c>
      <c r="J21" s="63" t="s">
        <v>320</v>
      </c>
    </row>
    <row r="22" spans="1:10" ht="49.5" thickBot="1" x14ac:dyDescent="0.3">
      <c r="A22" s="63" t="s">
        <v>10</v>
      </c>
      <c r="B22" s="99">
        <v>2</v>
      </c>
      <c r="C22" s="60">
        <v>2</v>
      </c>
      <c r="D22" s="93">
        <v>2</v>
      </c>
      <c r="E22" s="101">
        <f t="shared" si="1"/>
        <v>1</v>
      </c>
      <c r="F22" s="148" t="s">
        <v>196</v>
      </c>
      <c r="G22" s="111">
        <v>2</v>
      </c>
      <c r="H22" s="72">
        <v>2</v>
      </c>
      <c r="I22" s="73">
        <f t="shared" si="0"/>
        <v>1</v>
      </c>
      <c r="J22" s="63" t="s">
        <v>278</v>
      </c>
    </row>
    <row r="23" spans="1:10" ht="49.5" thickBot="1" x14ac:dyDescent="0.3">
      <c r="A23" s="63" t="s">
        <v>11</v>
      </c>
      <c r="B23" s="99">
        <v>2</v>
      </c>
      <c r="C23" s="60">
        <v>2</v>
      </c>
      <c r="D23" s="93">
        <v>2</v>
      </c>
      <c r="E23" s="101">
        <f t="shared" si="1"/>
        <v>1</v>
      </c>
      <c r="F23" s="148" t="s">
        <v>196</v>
      </c>
      <c r="G23" s="111">
        <v>0</v>
      </c>
      <c r="H23" s="72">
        <v>0</v>
      </c>
      <c r="I23" s="73">
        <f t="shared" si="0"/>
        <v>0</v>
      </c>
      <c r="J23" s="189" t="s">
        <v>444</v>
      </c>
    </row>
    <row r="24" spans="1:10" s="74" customFormat="1" ht="32.25" thickBot="1" x14ac:dyDescent="0.3">
      <c r="A24" s="80" t="s">
        <v>12</v>
      </c>
      <c r="B24" s="81">
        <f>SUM(B25:B26)</f>
        <v>4</v>
      </c>
      <c r="C24" s="81">
        <f>SUM(C25:C26)</f>
        <v>4</v>
      </c>
      <c r="D24" s="81">
        <f>SUM(D25:D26)</f>
        <v>4</v>
      </c>
      <c r="E24" s="82">
        <f>(D24/B24)</f>
        <v>1</v>
      </c>
      <c r="F24" s="81" t="str">
        <f>IF(E24&gt;=0.5,"Đạt","Không đạt")</f>
        <v>Đạt</v>
      </c>
      <c r="G24" s="81">
        <f>SUM(G25:G26)</f>
        <v>1</v>
      </c>
      <c r="H24" s="81">
        <f>SUM(H25:H26)</f>
        <v>0</v>
      </c>
      <c r="I24" s="83">
        <f>(H24/B24)</f>
        <v>0</v>
      </c>
      <c r="J24" s="102" t="str">
        <f>IF(I24&gt;=0.5,"Đạt","Không đạt")</f>
        <v>Không đạt</v>
      </c>
    </row>
    <row r="25" spans="1:10" ht="264.75" thickBot="1" x14ac:dyDescent="0.3">
      <c r="A25" s="63" t="s">
        <v>70</v>
      </c>
      <c r="B25" s="100">
        <v>2</v>
      </c>
      <c r="C25" s="64">
        <v>2</v>
      </c>
      <c r="D25" s="93">
        <v>2</v>
      </c>
      <c r="E25" s="101">
        <f t="shared" ref="E25:E26" si="2">(D25/B25)</f>
        <v>1</v>
      </c>
      <c r="F25" s="138" t="s">
        <v>197</v>
      </c>
      <c r="G25" s="111">
        <v>1</v>
      </c>
      <c r="H25" s="72">
        <v>0</v>
      </c>
      <c r="I25" s="73">
        <f t="shared" si="0"/>
        <v>0</v>
      </c>
      <c r="J25" s="63" t="s">
        <v>314</v>
      </c>
    </row>
    <row r="26" spans="1:10" ht="64.5" thickBot="1" x14ac:dyDescent="0.3">
      <c r="A26" s="61" t="s">
        <v>13</v>
      </c>
      <c r="B26" s="99">
        <v>2</v>
      </c>
      <c r="C26" s="60">
        <v>2</v>
      </c>
      <c r="D26" s="93">
        <v>2</v>
      </c>
      <c r="E26" s="101">
        <f t="shared" si="2"/>
        <v>1</v>
      </c>
      <c r="F26" s="108" t="s">
        <v>198</v>
      </c>
      <c r="G26" s="111">
        <v>0</v>
      </c>
      <c r="H26" s="72">
        <v>0</v>
      </c>
      <c r="I26" s="73">
        <f t="shared" si="0"/>
        <v>0</v>
      </c>
      <c r="J26" s="63" t="s">
        <v>315</v>
      </c>
    </row>
    <row r="27" spans="1:10" s="74" customFormat="1" ht="32.25" thickBot="1" x14ac:dyDescent="0.3">
      <c r="A27" s="80" t="s">
        <v>14</v>
      </c>
      <c r="B27" s="81">
        <f>SUM(B28:B29)</f>
        <v>4</v>
      </c>
      <c r="C27" s="81">
        <f>SUM(C28:C29)</f>
        <v>4</v>
      </c>
      <c r="D27" s="81">
        <f>SUM(D28:D29)</f>
        <v>4</v>
      </c>
      <c r="E27" s="82">
        <f>(D27/B27)</f>
        <v>1</v>
      </c>
      <c r="F27" s="81" t="str">
        <f>IF(E27&gt;=0.5,"Đạt","Không đạt")</f>
        <v>Đạt</v>
      </c>
      <c r="G27" s="81">
        <f>SUM(G28:G29)</f>
        <v>3</v>
      </c>
      <c r="H27" s="81">
        <f>SUM(H28:H29)</f>
        <v>2</v>
      </c>
      <c r="I27" s="83">
        <f>(H27/B27)</f>
        <v>0.5</v>
      </c>
      <c r="J27" s="103" t="str">
        <f>IF(I27&gt;=0.5,"Đạt","Không đạt")</f>
        <v>Đạt</v>
      </c>
    </row>
    <row r="28" spans="1:10" ht="96.75" thickBot="1" x14ac:dyDescent="0.3">
      <c r="A28" s="63" t="s">
        <v>15</v>
      </c>
      <c r="B28" s="99">
        <v>2</v>
      </c>
      <c r="C28" s="60">
        <v>2</v>
      </c>
      <c r="D28" s="93">
        <v>2</v>
      </c>
      <c r="E28" s="101">
        <f t="shared" ref="E28:E29" si="3">(D28/B28)</f>
        <v>1</v>
      </c>
      <c r="F28" s="114" t="s">
        <v>199</v>
      </c>
      <c r="G28" s="111">
        <v>2</v>
      </c>
      <c r="H28" s="72">
        <v>2</v>
      </c>
      <c r="I28" s="73">
        <f t="shared" si="0"/>
        <v>1</v>
      </c>
      <c r="J28" s="63" t="s">
        <v>316</v>
      </c>
    </row>
    <row r="29" spans="1:10" ht="60.75" thickBot="1" x14ac:dyDescent="0.3">
      <c r="A29" s="61" t="s">
        <v>16</v>
      </c>
      <c r="B29" s="99">
        <v>2</v>
      </c>
      <c r="C29" s="60">
        <v>2</v>
      </c>
      <c r="D29" s="93">
        <v>2</v>
      </c>
      <c r="E29" s="101">
        <f t="shared" si="3"/>
        <v>1</v>
      </c>
      <c r="F29" s="114" t="s">
        <v>231</v>
      </c>
      <c r="G29" s="111">
        <v>1</v>
      </c>
      <c r="H29" s="72">
        <v>0</v>
      </c>
      <c r="I29" s="73">
        <f t="shared" si="0"/>
        <v>0</v>
      </c>
      <c r="J29" s="63" t="s">
        <v>507</v>
      </c>
    </row>
    <row r="30" spans="1:10" s="74" customFormat="1" ht="32.25" thickBot="1" x14ac:dyDescent="0.3">
      <c r="A30" s="77" t="s">
        <v>17</v>
      </c>
      <c r="B30" s="78">
        <f>SUM(B31,B34,B41,B46,B49,B52,B55,B60,B63)</f>
        <v>52</v>
      </c>
      <c r="C30" s="78">
        <f>SUM(C31,C34,C41,C46,C49,C52,C55,C60,C63)</f>
        <v>52</v>
      </c>
      <c r="D30" s="78">
        <f>SUM(D31,D34,D41,D46,D49,D52,D55,D60,D63)</f>
        <v>52</v>
      </c>
      <c r="E30" s="79">
        <f>(D30/B30)</f>
        <v>1</v>
      </c>
      <c r="F30" s="97" t="str">
        <f>IF(E30&gt;=0.5,"Đạt","Không đạt")</f>
        <v>Đạt</v>
      </c>
      <c r="G30" s="78">
        <f>SUM(G31,G34,G41,G46,G49,G52,G55,G60,G63)</f>
        <v>37</v>
      </c>
      <c r="H30" s="78">
        <f>SUM(H31,H34,H41,H46,H49,H52,H55,H60,H63)</f>
        <v>36</v>
      </c>
      <c r="I30" s="79">
        <f t="shared" si="0"/>
        <v>0.69230769230769229</v>
      </c>
      <c r="J30" s="104" t="str">
        <f>IF(I30&gt;=0.5,"Đạt","Không đạt")</f>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93">
        <v>2</v>
      </c>
      <c r="E32" s="101">
        <f t="shared" ref="E32:E33" si="4">(D32/B32)</f>
        <v>1</v>
      </c>
      <c r="F32" s="114" t="s">
        <v>230</v>
      </c>
      <c r="G32" s="111">
        <v>2</v>
      </c>
      <c r="H32" s="72">
        <v>2</v>
      </c>
      <c r="I32" s="73">
        <f t="shared" si="0"/>
        <v>1</v>
      </c>
      <c r="J32" s="63" t="s">
        <v>503</v>
      </c>
    </row>
    <row r="33" spans="1:10" ht="28.5" thickBot="1" x14ac:dyDescent="0.3">
      <c r="A33" s="63" t="s">
        <v>20</v>
      </c>
      <c r="B33" s="99">
        <v>2</v>
      </c>
      <c r="C33" s="60">
        <v>2</v>
      </c>
      <c r="D33" s="93">
        <v>2</v>
      </c>
      <c r="E33" s="101">
        <f t="shared" si="4"/>
        <v>1</v>
      </c>
      <c r="F33" s="108" t="s">
        <v>201</v>
      </c>
      <c r="G33" s="111">
        <v>2</v>
      </c>
      <c r="H33" s="72">
        <v>2</v>
      </c>
      <c r="I33" s="73">
        <f t="shared" si="0"/>
        <v>1</v>
      </c>
      <c r="J33" s="63" t="s">
        <v>321</v>
      </c>
    </row>
    <row r="34" spans="1:10" s="74" customFormat="1" ht="32.25" thickBot="1" x14ac:dyDescent="0.3">
      <c r="A34" s="80" t="s">
        <v>21</v>
      </c>
      <c r="B34" s="81">
        <f>SUM(B35:B40)</f>
        <v>12</v>
      </c>
      <c r="C34" s="81">
        <f>SUM(C35:C40)</f>
        <v>12</v>
      </c>
      <c r="D34" s="81">
        <f>SUM(D35:D40)</f>
        <v>12</v>
      </c>
      <c r="E34" s="82">
        <f>(D34/B34)</f>
        <v>1</v>
      </c>
      <c r="F34" s="81" t="str">
        <f>IF(E34&gt;=0.5,"Đạt","Không đạt")</f>
        <v>Đạt</v>
      </c>
      <c r="G34" s="81">
        <f>SUM(G35:G40)</f>
        <v>8</v>
      </c>
      <c r="H34" s="81">
        <f>SUM(H35:H40)</f>
        <v>8</v>
      </c>
      <c r="I34" s="83">
        <f t="shared" si="0"/>
        <v>0.66666666666666663</v>
      </c>
      <c r="J34" s="105" t="str">
        <f>IF(I34&gt;=0.5,"Đạt","Không đạt")</f>
        <v>Đạt</v>
      </c>
    </row>
    <row r="35" spans="1:10" ht="51.75" thickBot="1" x14ac:dyDescent="0.3">
      <c r="A35" s="65" t="s">
        <v>22</v>
      </c>
      <c r="B35" s="99">
        <v>2</v>
      </c>
      <c r="C35" s="60">
        <v>2</v>
      </c>
      <c r="D35" s="93">
        <v>2</v>
      </c>
      <c r="E35" s="101">
        <f t="shared" ref="E35:E40" si="5">(D35/B35)</f>
        <v>1</v>
      </c>
      <c r="F35" s="114" t="s">
        <v>202</v>
      </c>
      <c r="G35" s="111">
        <v>2</v>
      </c>
      <c r="H35" s="72">
        <v>2</v>
      </c>
      <c r="I35" s="73">
        <f t="shared" si="0"/>
        <v>1</v>
      </c>
      <c r="J35" s="63" t="s">
        <v>94</v>
      </c>
    </row>
    <row r="36" spans="1:10" ht="36.75" thickBot="1" x14ac:dyDescent="0.3">
      <c r="A36" s="63" t="s">
        <v>23</v>
      </c>
      <c r="B36" s="99">
        <v>2</v>
      </c>
      <c r="C36" s="60">
        <v>2</v>
      </c>
      <c r="D36" s="93">
        <v>2</v>
      </c>
      <c r="E36" s="101">
        <f t="shared" si="5"/>
        <v>1</v>
      </c>
      <c r="F36" s="114" t="s">
        <v>203</v>
      </c>
      <c r="G36" s="111">
        <v>2</v>
      </c>
      <c r="H36" s="72">
        <v>2</v>
      </c>
      <c r="I36" s="73">
        <f t="shared" si="0"/>
        <v>1</v>
      </c>
      <c r="J36" s="63" t="s">
        <v>95</v>
      </c>
    </row>
    <row r="37" spans="1:10" ht="48.75" thickBot="1" x14ac:dyDescent="0.3">
      <c r="A37" s="63" t="s">
        <v>24</v>
      </c>
      <c r="B37" s="99">
        <v>2</v>
      </c>
      <c r="C37" s="60">
        <v>2</v>
      </c>
      <c r="D37" s="93">
        <v>2</v>
      </c>
      <c r="E37" s="101">
        <f t="shared" si="5"/>
        <v>1</v>
      </c>
      <c r="F37" s="127" t="s">
        <v>204</v>
      </c>
      <c r="G37" s="111">
        <v>1</v>
      </c>
      <c r="H37" s="72">
        <v>1</v>
      </c>
      <c r="I37" s="73">
        <f t="shared" si="0"/>
        <v>0.5</v>
      </c>
      <c r="J37" s="63" t="s">
        <v>128</v>
      </c>
    </row>
    <row r="38" spans="1:10" ht="36.75" thickBot="1" x14ac:dyDescent="0.3">
      <c r="A38" s="63" t="s">
        <v>25</v>
      </c>
      <c r="B38" s="99">
        <v>2</v>
      </c>
      <c r="C38" s="60">
        <v>2</v>
      </c>
      <c r="D38" s="93">
        <v>2</v>
      </c>
      <c r="E38" s="101">
        <f t="shared" si="5"/>
        <v>1</v>
      </c>
      <c r="F38" s="139" t="s">
        <v>205</v>
      </c>
      <c r="G38" s="111">
        <v>2</v>
      </c>
      <c r="H38" s="72">
        <v>2</v>
      </c>
      <c r="I38" s="73">
        <f t="shared" si="0"/>
        <v>1</v>
      </c>
      <c r="J38" s="63" t="s">
        <v>270</v>
      </c>
    </row>
    <row r="39" spans="1:10" ht="30.75" customHeight="1" thickBot="1" x14ac:dyDescent="0.3">
      <c r="A39" s="63" t="s">
        <v>26</v>
      </c>
      <c r="B39" s="99">
        <v>2</v>
      </c>
      <c r="C39" s="60">
        <v>2</v>
      </c>
      <c r="D39" s="93">
        <v>2</v>
      </c>
      <c r="E39" s="101">
        <f t="shared" si="5"/>
        <v>1</v>
      </c>
      <c r="F39" s="146" t="s">
        <v>206</v>
      </c>
      <c r="G39" s="111">
        <v>0</v>
      </c>
      <c r="H39" s="72">
        <v>0</v>
      </c>
      <c r="I39" s="73">
        <f t="shared" si="0"/>
        <v>0</v>
      </c>
      <c r="J39" s="159" t="s">
        <v>318</v>
      </c>
    </row>
    <row r="40" spans="1:10" ht="60.75" thickBot="1" x14ac:dyDescent="0.3">
      <c r="A40" s="63" t="s">
        <v>27</v>
      </c>
      <c r="B40" s="99">
        <v>2</v>
      </c>
      <c r="C40" s="60">
        <v>2</v>
      </c>
      <c r="D40" s="93">
        <v>2</v>
      </c>
      <c r="E40" s="101">
        <f t="shared" si="5"/>
        <v>1</v>
      </c>
      <c r="F40" s="139" t="s">
        <v>207</v>
      </c>
      <c r="G40" s="111">
        <v>1</v>
      </c>
      <c r="H40" s="72">
        <v>1</v>
      </c>
      <c r="I40" s="73">
        <f t="shared" si="0"/>
        <v>0.5</v>
      </c>
      <c r="J40" s="63" t="s">
        <v>508</v>
      </c>
    </row>
    <row r="41" spans="1:10" s="74" customFormat="1" ht="32.25" thickBot="1" x14ac:dyDescent="0.3">
      <c r="A41" s="80" t="s">
        <v>28</v>
      </c>
      <c r="B41" s="81">
        <v>8</v>
      </c>
      <c r="C41" s="81">
        <f>SUM(C42:C45)</f>
        <v>8</v>
      </c>
      <c r="D41" s="81">
        <f>SUM(D42:D45)</f>
        <v>8</v>
      </c>
      <c r="E41" s="82">
        <f>(D41/B41)</f>
        <v>1</v>
      </c>
      <c r="F41" s="81" t="str">
        <f>IF(E41&gt;=0.5,"Đạt","Không đạt")</f>
        <v>Đạt</v>
      </c>
      <c r="G41" s="81">
        <f>SUM(G42:G45)</f>
        <v>7</v>
      </c>
      <c r="H41" s="81">
        <f>SUM(H42:H45)</f>
        <v>7</v>
      </c>
      <c r="I41" s="83">
        <f t="shared" si="0"/>
        <v>0.875</v>
      </c>
      <c r="J41" s="105" t="str">
        <f>IF(I41&gt;=0.5,"Đạt","Không đạt")</f>
        <v>Đạt</v>
      </c>
    </row>
    <row r="42" spans="1:10" ht="60.75" thickBot="1" x14ac:dyDescent="0.3">
      <c r="A42" s="63" t="s">
        <v>29</v>
      </c>
      <c r="B42" s="99">
        <v>2</v>
      </c>
      <c r="C42" s="60">
        <v>2</v>
      </c>
      <c r="D42" s="93">
        <v>2</v>
      </c>
      <c r="E42" s="101">
        <f t="shared" ref="E42:E45" si="6">(D42/B42)</f>
        <v>1</v>
      </c>
      <c r="F42" s="139" t="s">
        <v>208</v>
      </c>
      <c r="G42" s="111">
        <v>2</v>
      </c>
      <c r="H42" s="72">
        <v>2</v>
      </c>
      <c r="I42" s="73">
        <f t="shared" si="0"/>
        <v>1</v>
      </c>
      <c r="J42" s="63" t="s">
        <v>273</v>
      </c>
    </row>
    <row r="43" spans="1:10" ht="27" customHeight="1" thickBot="1" x14ac:dyDescent="0.3">
      <c r="A43" s="63" t="s">
        <v>30</v>
      </c>
      <c r="B43" s="99">
        <v>2</v>
      </c>
      <c r="C43" s="60">
        <v>2</v>
      </c>
      <c r="D43" s="93">
        <v>2</v>
      </c>
      <c r="E43" s="101">
        <f t="shared" si="6"/>
        <v>1</v>
      </c>
      <c r="F43" s="127" t="s">
        <v>232</v>
      </c>
      <c r="G43" s="111">
        <v>2</v>
      </c>
      <c r="H43" s="72">
        <v>2</v>
      </c>
      <c r="I43" s="73">
        <f t="shared" si="0"/>
        <v>1</v>
      </c>
      <c r="J43" s="63" t="s">
        <v>280</v>
      </c>
    </row>
    <row r="44" spans="1:10" ht="48.75" thickBot="1" x14ac:dyDescent="0.3">
      <c r="A44" s="63" t="s">
        <v>31</v>
      </c>
      <c r="B44" s="99">
        <v>2</v>
      </c>
      <c r="C44" s="60">
        <v>2</v>
      </c>
      <c r="D44" s="93">
        <v>2</v>
      </c>
      <c r="E44" s="101">
        <f t="shared" si="6"/>
        <v>1</v>
      </c>
      <c r="F44" s="139" t="s">
        <v>210</v>
      </c>
      <c r="G44" s="111">
        <v>1</v>
      </c>
      <c r="H44" s="72">
        <v>1</v>
      </c>
      <c r="I44" s="73">
        <f t="shared" si="0"/>
        <v>0.5</v>
      </c>
      <c r="J44" s="63" t="s">
        <v>102</v>
      </c>
    </row>
    <row r="45" spans="1:10" ht="48.75" thickBot="1" x14ac:dyDescent="0.3">
      <c r="A45" s="63" t="s">
        <v>32</v>
      </c>
      <c r="B45" s="99">
        <v>2</v>
      </c>
      <c r="C45" s="60">
        <v>2</v>
      </c>
      <c r="D45" s="93">
        <v>2</v>
      </c>
      <c r="E45" s="101">
        <f t="shared" si="6"/>
        <v>1</v>
      </c>
      <c r="F45" s="127" t="s">
        <v>210</v>
      </c>
      <c r="G45" s="111">
        <v>2</v>
      </c>
      <c r="H45" s="72">
        <v>2</v>
      </c>
      <c r="I45" s="73">
        <f t="shared" si="0"/>
        <v>1</v>
      </c>
      <c r="J45" s="63" t="s">
        <v>102</v>
      </c>
    </row>
    <row r="46" spans="1:10" s="74" customFormat="1" ht="48" thickBot="1" x14ac:dyDescent="0.3">
      <c r="A46" s="80" t="s">
        <v>66</v>
      </c>
      <c r="B46" s="81">
        <f>SUM(B47:B48)</f>
        <v>4</v>
      </c>
      <c r="C46" s="81">
        <f>SUM(C47:C48)</f>
        <v>4</v>
      </c>
      <c r="D46" s="81">
        <f>SUM(D47:D48)</f>
        <v>4</v>
      </c>
      <c r="E46" s="82">
        <f>(D46/B46)</f>
        <v>1</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93">
        <v>2</v>
      </c>
      <c r="E47" s="101">
        <f t="shared" ref="E47:E48" si="7">(D47/B47)</f>
        <v>1</v>
      </c>
      <c r="F47" s="139" t="s">
        <v>211</v>
      </c>
      <c r="G47" s="111">
        <v>2</v>
      </c>
      <c r="H47" s="72">
        <v>2</v>
      </c>
      <c r="I47" s="73">
        <f t="shared" si="0"/>
        <v>1</v>
      </c>
      <c r="J47" s="124" t="s">
        <v>274</v>
      </c>
    </row>
    <row r="48" spans="1:10" ht="60.75" thickBot="1" x14ac:dyDescent="0.3">
      <c r="A48" s="63" t="s">
        <v>34</v>
      </c>
      <c r="B48" s="99">
        <v>2</v>
      </c>
      <c r="C48" s="60">
        <v>2</v>
      </c>
      <c r="D48" s="93">
        <v>2</v>
      </c>
      <c r="E48" s="101">
        <f t="shared" si="7"/>
        <v>1</v>
      </c>
      <c r="F48" s="127" t="s">
        <v>211</v>
      </c>
      <c r="G48" s="111">
        <v>2</v>
      </c>
      <c r="H48" s="72">
        <v>2</v>
      </c>
      <c r="I48" s="73">
        <f t="shared" si="0"/>
        <v>1</v>
      </c>
      <c r="J48" s="124" t="s">
        <v>274</v>
      </c>
    </row>
    <row r="49" spans="1:10" s="74" customFormat="1" ht="32.25" thickBot="1" x14ac:dyDescent="0.3">
      <c r="A49" s="80" t="s">
        <v>65</v>
      </c>
      <c r="B49" s="81">
        <f>SUM(B50:B51)</f>
        <v>4</v>
      </c>
      <c r="C49" s="81">
        <f>SUM(C50:C51)</f>
        <v>4</v>
      </c>
      <c r="D49" s="81">
        <f>SUM(D50:D51)</f>
        <v>4</v>
      </c>
      <c r="E49" s="82">
        <f>(D49/B49)</f>
        <v>1</v>
      </c>
      <c r="F49" s="81" t="str">
        <f>IF(E49&gt;=0.5,"Đạt","Không đạt")</f>
        <v>Đạt</v>
      </c>
      <c r="G49" s="81">
        <f>SUM(G50:G51)</f>
        <v>4</v>
      </c>
      <c r="H49" s="81">
        <f>SUM(H50:H51)</f>
        <v>3</v>
      </c>
      <c r="I49" s="83">
        <f t="shared" si="0"/>
        <v>0.75</v>
      </c>
      <c r="J49" s="105" t="str">
        <f>IF(I49&gt;=0.5,"Đạt","Không đạt")</f>
        <v>Đạt</v>
      </c>
    </row>
    <row r="50" spans="1:10" ht="36.75" thickBot="1" x14ac:dyDescent="0.3">
      <c r="A50" s="63" t="s">
        <v>35</v>
      </c>
      <c r="B50" s="99">
        <v>2</v>
      </c>
      <c r="C50" s="60">
        <v>2</v>
      </c>
      <c r="D50" s="93">
        <v>2</v>
      </c>
      <c r="E50" s="101">
        <f t="shared" ref="E50:E51" si="8">(D50/B50)</f>
        <v>1</v>
      </c>
      <c r="F50" s="63" t="s">
        <v>212</v>
      </c>
      <c r="G50" s="111">
        <v>2</v>
      </c>
      <c r="H50" s="72">
        <v>2</v>
      </c>
      <c r="I50" s="73">
        <f t="shared" si="0"/>
        <v>1</v>
      </c>
      <c r="J50" s="63" t="s">
        <v>135</v>
      </c>
    </row>
    <row r="51" spans="1:10" ht="28.5" thickBot="1" x14ac:dyDescent="0.3">
      <c r="A51" s="61" t="s">
        <v>36</v>
      </c>
      <c r="B51" s="99">
        <v>2</v>
      </c>
      <c r="C51" s="60">
        <v>2</v>
      </c>
      <c r="D51" s="93">
        <v>2</v>
      </c>
      <c r="E51" s="101">
        <f t="shared" si="8"/>
        <v>1</v>
      </c>
      <c r="F51" s="63" t="s">
        <v>213</v>
      </c>
      <c r="G51" s="111">
        <v>2</v>
      </c>
      <c r="H51" s="72">
        <v>1</v>
      </c>
      <c r="I51" s="73">
        <f t="shared" si="0"/>
        <v>0.5</v>
      </c>
      <c r="J51" s="63" t="s">
        <v>302</v>
      </c>
    </row>
    <row r="52" spans="1:10" s="74" customFormat="1" ht="48" thickBot="1" x14ac:dyDescent="0.3">
      <c r="A52" s="80" t="s">
        <v>67</v>
      </c>
      <c r="B52" s="81">
        <f>SUM(B53:B54)</f>
        <v>4</v>
      </c>
      <c r="C52" s="81">
        <f>SUM(C53:C54)</f>
        <v>4</v>
      </c>
      <c r="D52" s="81">
        <f>SUM(D53:D54)</f>
        <v>4</v>
      </c>
      <c r="E52" s="82">
        <f>(D52/B52)</f>
        <v>1</v>
      </c>
      <c r="F52" s="81" t="str">
        <f>IF(E52&gt;=0.5,"Đạt","Không đạt")</f>
        <v>Đạt</v>
      </c>
      <c r="G52" s="81">
        <f>SUM(G53:G54)</f>
        <v>0</v>
      </c>
      <c r="H52" s="81">
        <f>SUM(H53:H54)</f>
        <v>0</v>
      </c>
      <c r="I52" s="83">
        <f t="shared" si="0"/>
        <v>0</v>
      </c>
      <c r="J52" s="105" t="str">
        <f>IF(I52&gt;=0.5,"Đạt","Không đạt")</f>
        <v>Không đạt</v>
      </c>
    </row>
    <row r="53" spans="1:10" ht="48.75" thickBot="1" x14ac:dyDescent="0.3">
      <c r="A53" s="63" t="s">
        <v>37</v>
      </c>
      <c r="B53" s="99">
        <v>2</v>
      </c>
      <c r="C53" s="60">
        <v>2</v>
      </c>
      <c r="D53" s="93">
        <v>2</v>
      </c>
      <c r="E53" s="101">
        <f t="shared" ref="E53:E54" si="9">(D53/B53)</f>
        <v>1</v>
      </c>
      <c r="F53" s="114" t="s">
        <v>214</v>
      </c>
      <c r="G53" s="111">
        <v>0</v>
      </c>
      <c r="H53" s="72">
        <v>0</v>
      </c>
      <c r="I53" s="73">
        <f t="shared" si="0"/>
        <v>0</v>
      </c>
      <c r="J53" s="159" t="s">
        <v>282</v>
      </c>
    </row>
    <row r="54" spans="1:10" ht="60.75" thickBot="1" x14ac:dyDescent="0.3">
      <c r="A54" s="63" t="s">
        <v>38</v>
      </c>
      <c r="B54" s="99">
        <v>2</v>
      </c>
      <c r="C54" s="60">
        <v>2</v>
      </c>
      <c r="D54" s="93">
        <v>2</v>
      </c>
      <c r="E54" s="101">
        <f t="shared" si="9"/>
        <v>1</v>
      </c>
      <c r="F54" s="114" t="s">
        <v>214</v>
      </c>
      <c r="G54" s="111">
        <v>0</v>
      </c>
      <c r="H54" s="72">
        <v>0</v>
      </c>
      <c r="I54" s="73">
        <f t="shared" si="0"/>
        <v>0</v>
      </c>
      <c r="J54" s="159" t="s">
        <v>283</v>
      </c>
    </row>
    <row r="55" spans="1:10" s="74" customFormat="1" ht="48" thickBot="1" x14ac:dyDescent="0.3">
      <c r="A55" s="84" t="s">
        <v>68</v>
      </c>
      <c r="B55" s="81">
        <f>SUM(B56:B59)</f>
        <v>8</v>
      </c>
      <c r="C55" s="81">
        <f>SUM(C56:C59)</f>
        <v>8</v>
      </c>
      <c r="D55" s="81">
        <f>SUM(D56:D59)</f>
        <v>8</v>
      </c>
      <c r="E55" s="82">
        <f>(D55/B55)</f>
        <v>1</v>
      </c>
      <c r="F55" s="81" t="str">
        <f>IF(E55&gt;=0.5,"Đạt","Không đạt")</f>
        <v>Đạt</v>
      </c>
      <c r="G55" s="81">
        <f>SUM(G56:G59)</f>
        <v>5</v>
      </c>
      <c r="H55" s="81">
        <f>SUM(H56:H59)</f>
        <v>5</v>
      </c>
      <c r="I55" s="83">
        <f t="shared" si="0"/>
        <v>0.625</v>
      </c>
      <c r="J55" s="105" t="str">
        <f>IF(I55&gt;=0.5,"Đạt","Không đạt")</f>
        <v>Đạt</v>
      </c>
    </row>
    <row r="56" spans="1:10" ht="60.75" thickBot="1" x14ac:dyDescent="0.3">
      <c r="A56" s="63" t="s">
        <v>39</v>
      </c>
      <c r="B56" s="99">
        <v>2</v>
      </c>
      <c r="C56" s="60">
        <v>2</v>
      </c>
      <c r="D56" s="93">
        <v>2</v>
      </c>
      <c r="E56" s="101">
        <f t="shared" ref="E56:E59" si="10">(D56/B56)</f>
        <v>1</v>
      </c>
      <c r="F56" s="126" t="s">
        <v>215</v>
      </c>
      <c r="G56" s="111">
        <v>1</v>
      </c>
      <c r="H56" s="72">
        <v>1</v>
      </c>
      <c r="I56" s="73">
        <f t="shared" si="0"/>
        <v>0.5</v>
      </c>
      <c r="J56" s="114" t="s">
        <v>502</v>
      </c>
    </row>
    <row r="57" spans="1:10" ht="48.75" customHeight="1" thickBot="1" x14ac:dyDescent="0.3">
      <c r="A57" s="63" t="s">
        <v>40</v>
      </c>
      <c r="B57" s="99">
        <v>2</v>
      </c>
      <c r="C57" s="60">
        <v>2</v>
      </c>
      <c r="D57" s="93">
        <v>2</v>
      </c>
      <c r="E57" s="101">
        <f t="shared" si="10"/>
        <v>1</v>
      </c>
      <c r="F57" s="124" t="s">
        <v>215</v>
      </c>
      <c r="G57" s="111">
        <v>1</v>
      </c>
      <c r="H57" s="72">
        <v>1</v>
      </c>
      <c r="I57" s="73">
        <f t="shared" si="0"/>
        <v>0.5</v>
      </c>
      <c r="J57" s="63" t="s">
        <v>504</v>
      </c>
    </row>
    <row r="58" spans="1:10" ht="60.75" thickBot="1" x14ac:dyDescent="0.3">
      <c r="A58" s="63" t="s">
        <v>41</v>
      </c>
      <c r="B58" s="99">
        <v>2</v>
      </c>
      <c r="C58" s="60">
        <v>2</v>
      </c>
      <c r="D58" s="93">
        <v>2</v>
      </c>
      <c r="E58" s="101">
        <f t="shared" si="10"/>
        <v>1</v>
      </c>
      <c r="F58" s="126" t="s">
        <v>215</v>
      </c>
      <c r="G58" s="111">
        <v>1</v>
      </c>
      <c r="H58" s="72">
        <v>1</v>
      </c>
      <c r="I58" s="73">
        <f t="shared" si="0"/>
        <v>0.5</v>
      </c>
      <c r="J58" s="63" t="s">
        <v>504</v>
      </c>
    </row>
    <row r="59" spans="1:10" ht="48.75" thickBot="1" x14ac:dyDescent="0.3">
      <c r="A59" s="63" t="s">
        <v>42</v>
      </c>
      <c r="B59" s="99">
        <v>2</v>
      </c>
      <c r="C59" s="60">
        <v>2</v>
      </c>
      <c r="D59" s="93">
        <v>2</v>
      </c>
      <c r="E59" s="101">
        <f t="shared" si="10"/>
        <v>1</v>
      </c>
      <c r="F59" s="124" t="s">
        <v>216</v>
      </c>
      <c r="G59" s="111">
        <v>2</v>
      </c>
      <c r="H59" s="72">
        <v>2</v>
      </c>
      <c r="I59" s="73">
        <f t="shared" si="0"/>
        <v>1</v>
      </c>
      <c r="J59" s="63" t="s">
        <v>472</v>
      </c>
    </row>
    <row r="60" spans="1:10" s="74" customFormat="1" ht="57.75" customHeight="1" thickBot="1" x14ac:dyDescent="0.3">
      <c r="A60" s="80" t="s">
        <v>69</v>
      </c>
      <c r="B60" s="81">
        <f>SUM(B61:B62)</f>
        <v>4</v>
      </c>
      <c r="C60" s="81">
        <f>SUM(C61:C62)</f>
        <v>4</v>
      </c>
      <c r="D60" s="81">
        <f>SUM(D61:D62)</f>
        <v>4</v>
      </c>
      <c r="E60" s="82">
        <f>(D60/B60)</f>
        <v>1</v>
      </c>
      <c r="F60" s="81" t="str">
        <f>IF(E60&gt;=0.5,"Đạt","Không đạt")</f>
        <v>Đạt</v>
      </c>
      <c r="G60" s="81">
        <f>SUM(G61:G62)</f>
        <v>3</v>
      </c>
      <c r="H60" s="81">
        <f>SUM(H61:H62)</f>
        <v>3</v>
      </c>
      <c r="I60" s="83">
        <f t="shared" si="0"/>
        <v>0.75</v>
      </c>
      <c r="J60" s="81" t="str">
        <f>IF(I60&gt;=0.5,"Đạt","Không đạt")</f>
        <v>Đạt</v>
      </c>
    </row>
    <row r="61" spans="1:10" ht="48.75" thickBot="1" x14ac:dyDescent="0.3">
      <c r="A61" s="63" t="s">
        <v>43</v>
      </c>
      <c r="B61" s="99">
        <v>2</v>
      </c>
      <c r="C61" s="71">
        <v>2</v>
      </c>
      <c r="D61" s="93">
        <v>2</v>
      </c>
      <c r="E61" s="101">
        <f t="shared" ref="E61:E62" si="11">(D61/B61)</f>
        <v>1</v>
      </c>
      <c r="F61" s="139" t="s">
        <v>217</v>
      </c>
      <c r="G61" s="111">
        <v>2</v>
      </c>
      <c r="H61" s="72">
        <v>2</v>
      </c>
      <c r="I61" s="73">
        <f t="shared" si="0"/>
        <v>1</v>
      </c>
      <c r="J61" s="63" t="s">
        <v>112</v>
      </c>
    </row>
    <row r="62" spans="1:10" ht="36.75" thickBot="1" x14ac:dyDescent="0.3">
      <c r="A62" s="63" t="s">
        <v>44</v>
      </c>
      <c r="B62" s="99">
        <v>2</v>
      </c>
      <c r="C62" s="71">
        <v>2</v>
      </c>
      <c r="D62" s="93">
        <v>2</v>
      </c>
      <c r="E62" s="101">
        <f t="shared" si="11"/>
        <v>1</v>
      </c>
      <c r="F62" s="114" t="s">
        <v>218</v>
      </c>
      <c r="G62" s="111">
        <v>1</v>
      </c>
      <c r="H62" s="72">
        <v>1</v>
      </c>
      <c r="I62" s="73">
        <f t="shared" si="0"/>
        <v>0.5</v>
      </c>
      <c r="J62" s="63" t="s">
        <v>493</v>
      </c>
    </row>
    <row r="63" spans="1:10" s="74" customFormat="1" ht="32.25" thickBot="1" x14ac:dyDescent="0.3">
      <c r="A63" s="85" t="s">
        <v>64</v>
      </c>
      <c r="B63" s="81">
        <f>SUM(B64:B65)</f>
        <v>4</v>
      </c>
      <c r="C63" s="81">
        <f>SUM(C64:C65)</f>
        <v>4</v>
      </c>
      <c r="D63" s="81">
        <f>SUM(D64:D65)</f>
        <v>4</v>
      </c>
      <c r="E63" s="82">
        <f>(D63/B63)</f>
        <v>1</v>
      </c>
      <c r="F63" s="81" t="str">
        <f>IF(E63&gt;=0.5,"Đạt","Không đạt")</f>
        <v>Đạt</v>
      </c>
      <c r="G63" s="81">
        <f>SUM(G64:G65)</f>
        <v>2</v>
      </c>
      <c r="H63" s="81">
        <f>SUM(H64:H65)</f>
        <v>2</v>
      </c>
      <c r="I63" s="83">
        <f t="shared" si="0"/>
        <v>0.5</v>
      </c>
      <c r="J63" s="81" t="str">
        <f>IF(I63&gt;=0.5,"Đạt","Không đạt")</f>
        <v>Đạt</v>
      </c>
    </row>
    <row r="64" spans="1:10" ht="84.75" thickBot="1" x14ac:dyDescent="0.3">
      <c r="A64" s="66" t="s">
        <v>45</v>
      </c>
      <c r="B64" s="99">
        <v>2</v>
      </c>
      <c r="C64" s="71">
        <v>2</v>
      </c>
      <c r="D64" s="93">
        <v>2</v>
      </c>
      <c r="E64" s="101">
        <f t="shared" ref="E64:E65" si="12">(D64/B64)</f>
        <v>1</v>
      </c>
      <c r="F64" s="139" t="s">
        <v>233</v>
      </c>
      <c r="G64" s="111">
        <v>1</v>
      </c>
      <c r="H64" s="72">
        <v>1</v>
      </c>
      <c r="I64" s="73">
        <f t="shared" si="0"/>
        <v>0.5</v>
      </c>
      <c r="J64" s="63" t="s">
        <v>500</v>
      </c>
    </row>
    <row r="65" spans="1:10" ht="108.75" thickBot="1" x14ac:dyDescent="0.3">
      <c r="A65" s="66" t="s">
        <v>46</v>
      </c>
      <c r="B65" s="99">
        <v>2</v>
      </c>
      <c r="C65" s="71">
        <v>2</v>
      </c>
      <c r="D65" s="93">
        <v>2</v>
      </c>
      <c r="E65" s="101">
        <f t="shared" si="12"/>
        <v>1</v>
      </c>
      <c r="F65" s="114" t="s">
        <v>220</v>
      </c>
      <c r="G65" s="111">
        <v>1</v>
      </c>
      <c r="H65" s="72">
        <v>1</v>
      </c>
      <c r="I65" s="73">
        <f t="shared" si="0"/>
        <v>0.5</v>
      </c>
      <c r="J65" s="158" t="s">
        <v>495</v>
      </c>
    </row>
    <row r="66" spans="1:10" s="74" customFormat="1" ht="63.75" thickBot="1" x14ac:dyDescent="0.3">
      <c r="A66" s="86" t="s">
        <v>47</v>
      </c>
      <c r="B66" s="78">
        <f>SUM(B67,B72,B75)</f>
        <v>16</v>
      </c>
      <c r="C66" s="78">
        <f>SUM(C67,C72,C75)</f>
        <v>16</v>
      </c>
      <c r="D66" s="78">
        <f>SUM(D67,D72,D75)</f>
        <v>13</v>
      </c>
      <c r="E66" s="79">
        <f>(D66/B66)</f>
        <v>0.8125</v>
      </c>
      <c r="F66" s="97" t="str">
        <f>IF(E66&gt;=0.5,"Đạt","Không đạt")</f>
        <v>Đạt</v>
      </c>
      <c r="G66" s="78">
        <f>SUM(G67,G72,G75)</f>
        <v>10</v>
      </c>
      <c r="H66" s="78">
        <f>SUM(H67,H72,H75)</f>
        <v>10</v>
      </c>
      <c r="I66" s="79">
        <f t="shared" si="0"/>
        <v>0.625</v>
      </c>
      <c r="J66" s="97" t="str">
        <f>IF(I66&gt;=0.5,"Đạt","Không đạt")</f>
        <v>Đạt</v>
      </c>
    </row>
    <row r="67" spans="1:10" s="74" customFormat="1" ht="32.25" thickBot="1" x14ac:dyDescent="0.3">
      <c r="A67" s="85" t="s">
        <v>48</v>
      </c>
      <c r="B67" s="81">
        <f>SUM(B68:B71)</f>
        <v>8</v>
      </c>
      <c r="C67" s="81">
        <f>SUM(C68:C71)</f>
        <v>8</v>
      </c>
      <c r="D67" s="81">
        <f>SUM(D68:D71)</f>
        <v>8</v>
      </c>
      <c r="E67" s="82">
        <f>(D67/B67)</f>
        <v>1</v>
      </c>
      <c r="F67" s="81" t="str">
        <f>IF(E67&gt;=0.5,"Đạt","Không đạt")</f>
        <v>Đạt</v>
      </c>
      <c r="G67" s="81">
        <f>SUM(G68:G71)</f>
        <v>6</v>
      </c>
      <c r="H67" s="81">
        <f>SUM(H68:H71)</f>
        <v>6</v>
      </c>
      <c r="I67" s="83">
        <f t="shared" si="0"/>
        <v>0.75</v>
      </c>
      <c r="J67" s="81" t="str">
        <f>IF(I67&gt;=0.5,"Đạt","Không đạt")</f>
        <v>Đạt</v>
      </c>
    </row>
    <row r="68" spans="1:10" ht="72.75" thickBot="1" x14ac:dyDescent="0.3">
      <c r="A68" s="66" t="s">
        <v>49</v>
      </c>
      <c r="B68" s="99">
        <v>2</v>
      </c>
      <c r="C68" s="71">
        <v>2</v>
      </c>
      <c r="D68" s="93">
        <v>2</v>
      </c>
      <c r="E68" s="101">
        <f t="shared" ref="E68:E71" si="13">(D68/B68)</f>
        <v>1</v>
      </c>
      <c r="F68" s="127" t="s">
        <v>221</v>
      </c>
      <c r="G68" s="111">
        <v>2</v>
      </c>
      <c r="H68" s="72">
        <v>2</v>
      </c>
      <c r="I68" s="73">
        <f t="shared" si="0"/>
        <v>1</v>
      </c>
      <c r="J68" s="63" t="s">
        <v>284</v>
      </c>
    </row>
    <row r="69" spans="1:10" ht="24.75" thickBot="1" x14ac:dyDescent="0.3">
      <c r="A69" s="66" t="s">
        <v>50</v>
      </c>
      <c r="B69" s="99">
        <v>2</v>
      </c>
      <c r="C69" s="71">
        <v>2</v>
      </c>
      <c r="D69" s="93">
        <v>2</v>
      </c>
      <c r="E69" s="101">
        <f t="shared" si="13"/>
        <v>1</v>
      </c>
      <c r="F69" s="149" t="s">
        <v>222</v>
      </c>
      <c r="G69" s="111">
        <v>0</v>
      </c>
      <c r="H69" s="72">
        <v>0</v>
      </c>
      <c r="I69" s="73">
        <f t="shared" si="0"/>
        <v>0</v>
      </c>
      <c r="J69" s="180" t="s">
        <v>311</v>
      </c>
    </row>
    <row r="70" spans="1:10" ht="48.75" thickBot="1" x14ac:dyDescent="0.3">
      <c r="A70" s="66" t="s">
        <v>51</v>
      </c>
      <c r="B70" s="99">
        <v>2</v>
      </c>
      <c r="C70" s="71">
        <v>2</v>
      </c>
      <c r="D70" s="93">
        <v>2</v>
      </c>
      <c r="E70" s="101">
        <f t="shared" si="13"/>
        <v>1</v>
      </c>
      <c r="F70" s="114" t="s">
        <v>223</v>
      </c>
      <c r="G70" s="111">
        <v>2</v>
      </c>
      <c r="H70" s="72">
        <v>2</v>
      </c>
      <c r="I70" s="73">
        <f t="shared" si="0"/>
        <v>1</v>
      </c>
      <c r="J70" s="63" t="s">
        <v>505</v>
      </c>
    </row>
    <row r="71" spans="1:10" ht="72.75" thickBot="1" x14ac:dyDescent="0.3">
      <c r="A71" s="66" t="s">
        <v>52</v>
      </c>
      <c r="B71" s="99">
        <v>2</v>
      </c>
      <c r="C71" s="71">
        <v>2</v>
      </c>
      <c r="D71" s="93">
        <v>2</v>
      </c>
      <c r="E71" s="101">
        <f t="shared" si="13"/>
        <v>1</v>
      </c>
      <c r="F71" s="114" t="s">
        <v>223</v>
      </c>
      <c r="G71" s="111">
        <v>2</v>
      </c>
      <c r="H71" s="72">
        <v>2</v>
      </c>
      <c r="I71" s="73">
        <f t="shared" si="0"/>
        <v>1</v>
      </c>
      <c r="J71" s="205" t="s">
        <v>506</v>
      </c>
    </row>
    <row r="72" spans="1:10" s="74" customFormat="1" ht="48" thickBot="1" x14ac:dyDescent="0.3">
      <c r="A72" s="85" t="s">
        <v>63</v>
      </c>
      <c r="B72" s="81">
        <f>SUM(B73:B74)</f>
        <v>4</v>
      </c>
      <c r="C72" s="81">
        <f>SUM(C73:C74)</f>
        <v>4</v>
      </c>
      <c r="D72" s="81">
        <f>SUM(D73:D74)</f>
        <v>2</v>
      </c>
      <c r="E72" s="82">
        <f>(D72/B72)</f>
        <v>0.5</v>
      </c>
      <c r="F72" s="81" t="str">
        <f>IF(E72&gt;=0.5,"Đạt","Không đạt")</f>
        <v>Đạt</v>
      </c>
      <c r="G72" s="81">
        <f>SUM(G73:G74)</f>
        <v>2</v>
      </c>
      <c r="H72" s="81">
        <f>SUM(H73:H74)</f>
        <v>2</v>
      </c>
      <c r="I72" s="83">
        <f t="shared" si="0"/>
        <v>0.5</v>
      </c>
      <c r="J72" s="81" t="str">
        <f>IF(I72&gt;=0.5,"Đạt","Không đạt")</f>
        <v>Đạt</v>
      </c>
    </row>
    <row r="73" spans="1:10" ht="24.75" thickBot="1" x14ac:dyDescent="0.3">
      <c r="A73" s="66" t="s">
        <v>53</v>
      </c>
      <c r="B73" s="99">
        <v>2</v>
      </c>
      <c r="C73" s="71">
        <v>2</v>
      </c>
      <c r="D73" s="93">
        <v>2</v>
      </c>
      <c r="E73" s="101">
        <f t="shared" ref="E73:E74" si="14">(D73/B73)</f>
        <v>1</v>
      </c>
      <c r="F73" s="114" t="s">
        <v>224</v>
      </c>
      <c r="G73" s="111">
        <v>2</v>
      </c>
      <c r="H73" s="72">
        <v>2</v>
      </c>
      <c r="I73" s="73">
        <f t="shared" si="0"/>
        <v>1</v>
      </c>
      <c r="J73" s="124" t="s">
        <v>491</v>
      </c>
    </row>
    <row r="74" spans="1:10" ht="36.75" thickBot="1" x14ac:dyDescent="0.3">
      <c r="A74" s="66" t="s">
        <v>54</v>
      </c>
      <c r="B74" s="99">
        <v>2</v>
      </c>
      <c r="C74" s="71">
        <v>2</v>
      </c>
      <c r="D74" s="93">
        <v>0</v>
      </c>
      <c r="E74" s="101">
        <f t="shared" si="14"/>
        <v>0</v>
      </c>
      <c r="F74" s="108"/>
      <c r="G74" s="111">
        <v>0</v>
      </c>
      <c r="H74" s="72">
        <v>0</v>
      </c>
      <c r="I74" s="73">
        <f t="shared" si="0"/>
        <v>0</v>
      </c>
      <c r="J74" s="159" t="s">
        <v>286</v>
      </c>
    </row>
    <row r="75" spans="1:10" s="74" customFormat="1" ht="32.25" thickBot="1" x14ac:dyDescent="0.3">
      <c r="A75" s="85" t="s">
        <v>62</v>
      </c>
      <c r="B75" s="81">
        <f>SUM(B76:B77)</f>
        <v>4</v>
      </c>
      <c r="C75" s="81">
        <f>SUM(C76:C77)</f>
        <v>4</v>
      </c>
      <c r="D75" s="81">
        <f>SUM(D76:D77)</f>
        <v>3</v>
      </c>
      <c r="E75" s="82">
        <f>(D75/B75)</f>
        <v>0.75</v>
      </c>
      <c r="F75" s="81" t="str">
        <f>IF(E75&gt;=0.5,"Đạt","Không đạt")</f>
        <v>Đạt</v>
      </c>
      <c r="G75" s="81">
        <f>SUM(G76:G77)</f>
        <v>2</v>
      </c>
      <c r="H75" s="81">
        <f>SUM(H76:H77)</f>
        <v>2</v>
      </c>
      <c r="I75" s="83">
        <f t="shared" si="0"/>
        <v>0.5</v>
      </c>
      <c r="J75" s="81" t="str">
        <f>IF(I75&gt;=0.5,"Đạt","Không đạt")</f>
        <v>Đạt</v>
      </c>
    </row>
    <row r="76" spans="1:10" ht="24.75" customHeight="1" thickBot="1" x14ac:dyDescent="0.3">
      <c r="A76" s="66" t="s">
        <v>55</v>
      </c>
      <c r="B76" s="99">
        <v>2</v>
      </c>
      <c r="C76" s="71">
        <v>2</v>
      </c>
      <c r="D76" s="93">
        <v>2</v>
      </c>
      <c r="E76" s="101">
        <f t="shared" ref="E76:E77" si="15">(D76/B76)</f>
        <v>1</v>
      </c>
      <c r="F76" s="139" t="s">
        <v>225</v>
      </c>
      <c r="G76" s="111">
        <v>2</v>
      </c>
      <c r="H76" s="72">
        <v>2</v>
      </c>
      <c r="I76" s="73">
        <f t="shared" si="0"/>
        <v>1</v>
      </c>
      <c r="J76" s="63" t="s">
        <v>169</v>
      </c>
    </row>
    <row r="77" spans="1:10" ht="36.75" thickBot="1" x14ac:dyDescent="0.3">
      <c r="A77" s="66" t="s">
        <v>56</v>
      </c>
      <c r="B77" s="99">
        <v>2</v>
      </c>
      <c r="C77" s="71">
        <v>2</v>
      </c>
      <c r="D77" s="93">
        <v>1</v>
      </c>
      <c r="E77" s="101">
        <f t="shared" si="15"/>
        <v>0.5</v>
      </c>
      <c r="F77" s="114" t="s">
        <v>226</v>
      </c>
      <c r="G77" s="111">
        <v>0</v>
      </c>
      <c r="H77" s="72">
        <v>0</v>
      </c>
      <c r="I77" s="73">
        <f t="shared" si="0"/>
        <v>0</v>
      </c>
      <c r="J77" s="159" t="s">
        <v>287</v>
      </c>
    </row>
    <row r="78" spans="1:10" ht="16.5" thickBot="1" x14ac:dyDescent="0.3">
      <c r="A78" s="67" t="s">
        <v>57</v>
      </c>
      <c r="B78" s="98">
        <f>SUM(B16,B30,B66)</f>
        <v>88</v>
      </c>
      <c r="C78" s="62">
        <f>SUM(C16,C30,C66)</f>
        <v>88</v>
      </c>
      <c r="D78" s="69">
        <f>SUM(D16,D30,D66)</f>
        <v>85</v>
      </c>
      <c r="E78" s="109">
        <f>(D78/B78)</f>
        <v>0.96590909090909094</v>
      </c>
      <c r="F78" s="60"/>
      <c r="G78" s="110">
        <f>SUM(G16,G30,G66)</f>
        <v>59</v>
      </c>
      <c r="H78" s="69">
        <f>SUM(H16,H30,H66)</f>
        <v>56</v>
      </c>
      <c r="I78" s="109">
        <f t="shared" si="0"/>
        <v>0.63636363636363635</v>
      </c>
      <c r="J78" s="60"/>
    </row>
    <row r="79" spans="1:10" ht="16.5" thickBot="1" x14ac:dyDescent="0.3">
      <c r="A79" s="67" t="s">
        <v>58</v>
      </c>
      <c r="B79" s="98">
        <v>100</v>
      </c>
      <c r="C79" s="62">
        <f>(C78*B79)/B78</f>
        <v>100</v>
      </c>
      <c r="D79" s="70">
        <f>(D78*B79)/B78</f>
        <v>96.590909090909093</v>
      </c>
      <c r="E79" s="109">
        <f>(D79/B79)</f>
        <v>0.96590909090909094</v>
      </c>
      <c r="F79" s="60"/>
      <c r="G79" s="112">
        <f>(G78/B78)*100</f>
        <v>67.045454545454547</v>
      </c>
      <c r="H79" s="70">
        <f>(H78*B79)/B78</f>
        <v>63.636363636363633</v>
      </c>
      <c r="I79" s="109">
        <f t="shared" si="0"/>
        <v>0.63636363636363635</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39" t="s">
        <v>234</v>
      </c>
      <c r="B86" s="239"/>
      <c r="C86" s="239"/>
      <c r="D86" s="239"/>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topLeftCell="A77" zoomScale="115" zoomScaleNormal="115" workbookViewId="0">
      <selection activeCell="F85" sqref="F85"/>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330</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160" t="s">
        <v>82</v>
      </c>
      <c r="B11" s="160"/>
      <c r="C11" s="160"/>
      <c r="D11" s="160"/>
      <c r="E11" s="160"/>
      <c r="F11" s="160"/>
      <c r="G11" s="160"/>
      <c r="H11" s="160"/>
      <c r="I11" s="160"/>
      <c r="J11" s="160"/>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19</v>
      </c>
      <c r="E16" s="79">
        <f>(D16/B16)</f>
        <v>0.95</v>
      </c>
      <c r="F16" s="97" t="str">
        <f>IF(E16&gt;=0.5,"Đạt","Không đạt")</f>
        <v>Đạt</v>
      </c>
      <c r="G16" s="78">
        <f>SUM(G17,G24,G27)</f>
        <v>17</v>
      </c>
      <c r="H16" s="78">
        <f>SUM(H17,H24,H27)</f>
        <v>16</v>
      </c>
      <c r="I16" s="79">
        <f t="shared" ref="I16:I79" si="0">(H16/B16)</f>
        <v>0.8</v>
      </c>
      <c r="J16" s="97" t="str">
        <f>IF(I16&gt;=0.5,"Đạt","Không đạt")</f>
        <v>Đạt</v>
      </c>
    </row>
    <row r="17" spans="1:10" s="74" customFormat="1" ht="32.25" thickBot="1" x14ac:dyDescent="0.3">
      <c r="A17" s="80" t="s">
        <v>5</v>
      </c>
      <c r="B17" s="81">
        <f>SUM(B18:B23)</f>
        <v>12</v>
      </c>
      <c r="C17" s="81">
        <f>SUM(C18:C23)</f>
        <v>12</v>
      </c>
      <c r="D17" s="81">
        <f>SUM(D18:D23)</f>
        <v>12</v>
      </c>
      <c r="E17" s="82">
        <f>(D17/B17)</f>
        <v>1</v>
      </c>
      <c r="F17" s="81" t="str">
        <f>IF(E17&gt;=0.5,"Đạt"," Không đạt")</f>
        <v>Đạt</v>
      </c>
      <c r="G17" s="81">
        <f>SUM(G18:G23)</f>
        <v>10</v>
      </c>
      <c r="H17" s="81">
        <f>SUM(H18:H23)</f>
        <v>10</v>
      </c>
      <c r="I17" s="83">
        <f t="shared" si="0"/>
        <v>0.83333333333333337</v>
      </c>
      <c r="J17" s="81" t="str">
        <f>IF(I17&gt;=0.5,"Đạt","Không đạt")</f>
        <v>Đạt</v>
      </c>
    </row>
    <row r="18" spans="1:10" ht="172.5" thickBot="1" x14ac:dyDescent="0.3">
      <c r="A18" s="61" t="s">
        <v>331</v>
      </c>
      <c r="B18" s="99">
        <v>2</v>
      </c>
      <c r="C18" s="60">
        <v>2</v>
      </c>
      <c r="D18" s="93">
        <v>2</v>
      </c>
      <c r="E18" s="101">
        <f>(D18/B18)</f>
        <v>1</v>
      </c>
      <c r="F18" s="108" t="s">
        <v>332</v>
      </c>
      <c r="G18" s="111">
        <v>2</v>
      </c>
      <c r="H18" s="72">
        <v>2</v>
      </c>
      <c r="I18" s="73">
        <f t="shared" si="0"/>
        <v>1</v>
      </c>
      <c r="J18" s="127" t="s">
        <v>344</v>
      </c>
    </row>
    <row r="19" spans="1:10" ht="36.75" thickBot="1" x14ac:dyDescent="0.3">
      <c r="A19" s="63" t="s">
        <v>7</v>
      </c>
      <c r="B19" s="99">
        <v>2</v>
      </c>
      <c r="C19" s="60">
        <v>2</v>
      </c>
      <c r="D19" s="93">
        <v>2</v>
      </c>
      <c r="E19" s="101">
        <f t="shared" ref="E19:E23" si="1">(D19/B19)</f>
        <v>1</v>
      </c>
      <c r="F19" s="108" t="s">
        <v>333</v>
      </c>
      <c r="G19" s="111">
        <v>2</v>
      </c>
      <c r="H19" s="72">
        <v>2</v>
      </c>
      <c r="I19" s="73">
        <f t="shared" si="0"/>
        <v>1</v>
      </c>
      <c r="J19" s="63" t="s">
        <v>276</v>
      </c>
    </row>
    <row r="20" spans="1:10" ht="36.75" thickBot="1" x14ac:dyDescent="0.3">
      <c r="A20" s="63" t="s">
        <v>8</v>
      </c>
      <c r="B20" s="99">
        <v>2</v>
      </c>
      <c r="C20" s="60">
        <v>2</v>
      </c>
      <c r="D20" s="93">
        <v>2</v>
      </c>
      <c r="E20" s="101">
        <f t="shared" si="1"/>
        <v>1</v>
      </c>
      <c r="F20" s="108" t="s">
        <v>333</v>
      </c>
      <c r="G20" s="111">
        <v>2</v>
      </c>
      <c r="H20" s="72">
        <v>2</v>
      </c>
      <c r="I20" s="73">
        <f t="shared" si="0"/>
        <v>1</v>
      </c>
      <c r="J20" s="63" t="s">
        <v>276</v>
      </c>
    </row>
    <row r="21" spans="1:10" ht="60.75" thickBot="1" x14ac:dyDescent="0.3">
      <c r="A21" s="63" t="s">
        <v>9</v>
      </c>
      <c r="B21" s="99">
        <v>2</v>
      </c>
      <c r="C21" s="60">
        <v>2</v>
      </c>
      <c r="D21" s="93">
        <v>2</v>
      </c>
      <c r="E21" s="101">
        <f t="shared" si="1"/>
        <v>1</v>
      </c>
      <c r="F21" s="108"/>
      <c r="G21" s="111">
        <v>2</v>
      </c>
      <c r="H21" s="72">
        <v>2</v>
      </c>
      <c r="I21" s="73">
        <f t="shared" si="0"/>
        <v>1</v>
      </c>
      <c r="J21" s="63" t="s">
        <v>277</v>
      </c>
    </row>
    <row r="22" spans="1:10" ht="36.75" thickBot="1" x14ac:dyDescent="0.3">
      <c r="A22" s="63" t="s">
        <v>10</v>
      </c>
      <c r="B22" s="99">
        <v>2</v>
      </c>
      <c r="C22" s="60">
        <v>2</v>
      </c>
      <c r="D22" s="93">
        <v>2</v>
      </c>
      <c r="E22" s="101">
        <f t="shared" si="1"/>
        <v>1</v>
      </c>
      <c r="F22" s="108" t="s">
        <v>333</v>
      </c>
      <c r="G22" s="111">
        <v>2</v>
      </c>
      <c r="H22" s="72">
        <v>2</v>
      </c>
      <c r="I22" s="73">
        <f t="shared" si="0"/>
        <v>1</v>
      </c>
      <c r="J22" s="63" t="s">
        <v>278</v>
      </c>
    </row>
    <row r="23" spans="1:10" ht="48.75" thickBot="1" x14ac:dyDescent="0.3">
      <c r="A23" s="63" t="s">
        <v>11</v>
      </c>
      <c r="B23" s="99">
        <v>2</v>
      </c>
      <c r="C23" s="60">
        <v>2</v>
      </c>
      <c r="D23" s="93">
        <v>2</v>
      </c>
      <c r="E23" s="101">
        <f t="shared" si="1"/>
        <v>1</v>
      </c>
      <c r="F23" s="108" t="s">
        <v>333</v>
      </c>
      <c r="G23" s="111">
        <v>0</v>
      </c>
      <c r="H23" s="72">
        <v>0</v>
      </c>
      <c r="I23" s="73">
        <f t="shared" si="0"/>
        <v>0</v>
      </c>
      <c r="J23" s="159" t="s">
        <v>444</v>
      </c>
    </row>
    <row r="24" spans="1:10" s="74" customFormat="1" ht="32.25" thickBot="1" x14ac:dyDescent="0.3">
      <c r="A24" s="80" t="s">
        <v>12</v>
      </c>
      <c r="B24" s="81">
        <f>SUM(B25:B26)</f>
        <v>4</v>
      </c>
      <c r="C24" s="81">
        <f>SUM(C25:C26)</f>
        <v>4</v>
      </c>
      <c r="D24" s="81">
        <f>SUM(D25:D26)</f>
        <v>3</v>
      </c>
      <c r="E24" s="82">
        <f>(D24/B24)</f>
        <v>0.75</v>
      </c>
      <c r="F24" s="81" t="str">
        <f>IF(E24&gt;=0.5,"Đạt","Không đạt")</f>
        <v>Đạt</v>
      </c>
      <c r="G24" s="81">
        <f>SUM(G25:G26)</f>
        <v>3</v>
      </c>
      <c r="H24" s="81">
        <f>SUM(H25:H26)</f>
        <v>2</v>
      </c>
      <c r="I24" s="83">
        <f>(H24/B24)</f>
        <v>0.5</v>
      </c>
      <c r="J24" s="102" t="str">
        <f>IF(I24&gt;=0.5,"Đạt","Không đạt")</f>
        <v>Đạt</v>
      </c>
    </row>
    <row r="25" spans="1:10" ht="264.75" thickBot="1" x14ac:dyDescent="0.3">
      <c r="A25" s="63" t="s">
        <v>70</v>
      </c>
      <c r="B25" s="100">
        <v>2</v>
      </c>
      <c r="C25" s="64">
        <v>2</v>
      </c>
      <c r="D25" s="93">
        <v>1</v>
      </c>
      <c r="E25" s="101">
        <f t="shared" ref="E25:E26" si="2">(D25/B25)</f>
        <v>0.5</v>
      </c>
      <c r="F25" s="50" t="s">
        <v>334</v>
      </c>
      <c r="G25" s="111">
        <v>1</v>
      </c>
      <c r="H25" s="72">
        <v>0</v>
      </c>
      <c r="I25" s="73">
        <f t="shared" si="0"/>
        <v>0</v>
      </c>
      <c r="J25" s="63" t="s">
        <v>329</v>
      </c>
    </row>
    <row r="26" spans="1:10" ht="64.5" thickBot="1" x14ac:dyDescent="0.3">
      <c r="A26" s="61" t="s">
        <v>13</v>
      </c>
      <c r="B26" s="99">
        <v>2</v>
      </c>
      <c r="C26" s="60">
        <v>2</v>
      </c>
      <c r="D26" s="93">
        <v>2</v>
      </c>
      <c r="E26" s="101">
        <f t="shared" si="2"/>
        <v>1</v>
      </c>
      <c r="F26" s="108"/>
      <c r="G26" s="111">
        <v>2</v>
      </c>
      <c r="H26" s="72">
        <v>2</v>
      </c>
      <c r="I26" s="73">
        <f t="shared" si="0"/>
        <v>1</v>
      </c>
      <c r="J26" s="63" t="s">
        <v>510</v>
      </c>
    </row>
    <row r="27" spans="1:10" s="74" customFormat="1" ht="32.25" thickBot="1" x14ac:dyDescent="0.3">
      <c r="A27" s="80" t="s">
        <v>14</v>
      </c>
      <c r="B27" s="81">
        <f>SUM(B28:B29)</f>
        <v>4</v>
      </c>
      <c r="C27" s="81">
        <f>SUM(C28:C29)</f>
        <v>4</v>
      </c>
      <c r="D27" s="81">
        <f>SUM(D28:D29)</f>
        <v>4</v>
      </c>
      <c r="E27" s="82">
        <f>(D27/B27)</f>
        <v>1</v>
      </c>
      <c r="F27" s="81" t="str">
        <f>IF(E27&gt;=0.5,"Đạt","Không đạt")</f>
        <v>Đạt</v>
      </c>
      <c r="G27" s="81">
        <f>SUM(G28:G29)</f>
        <v>4</v>
      </c>
      <c r="H27" s="81">
        <f>SUM(H28:H29)</f>
        <v>4</v>
      </c>
      <c r="I27" s="83">
        <f>(H27/B27)</f>
        <v>1</v>
      </c>
      <c r="J27" s="103" t="str">
        <f>IF(I27&gt;=0.5,"Đạt","Không đạt")</f>
        <v>Đạt</v>
      </c>
    </row>
    <row r="28" spans="1:10" ht="96.75" thickBot="1" x14ac:dyDescent="0.3">
      <c r="A28" s="63" t="s">
        <v>15</v>
      </c>
      <c r="B28" s="99">
        <v>2</v>
      </c>
      <c r="C28" s="60">
        <v>2</v>
      </c>
      <c r="D28" s="93">
        <v>2</v>
      </c>
      <c r="E28" s="101">
        <f t="shared" ref="E28:E29" si="3">(D28/B28)</f>
        <v>1</v>
      </c>
      <c r="F28" s="108"/>
      <c r="G28" s="111">
        <v>2</v>
      </c>
      <c r="H28" s="72">
        <v>2</v>
      </c>
      <c r="I28" s="73">
        <f t="shared" si="0"/>
        <v>1</v>
      </c>
      <c r="J28" s="63" t="s">
        <v>323</v>
      </c>
    </row>
    <row r="29" spans="1:10" ht="40.5" thickBot="1" x14ac:dyDescent="0.3">
      <c r="A29" s="61" t="s">
        <v>16</v>
      </c>
      <c r="B29" s="99">
        <v>2</v>
      </c>
      <c r="C29" s="60">
        <v>2</v>
      </c>
      <c r="D29" s="93">
        <v>2</v>
      </c>
      <c r="E29" s="101">
        <f t="shared" si="3"/>
        <v>1</v>
      </c>
      <c r="F29" s="108"/>
      <c r="G29" s="111">
        <v>2</v>
      </c>
      <c r="H29" s="72">
        <v>2</v>
      </c>
      <c r="I29" s="73">
        <f t="shared" si="0"/>
        <v>1</v>
      </c>
      <c r="J29" s="63" t="s">
        <v>345</v>
      </c>
    </row>
    <row r="30" spans="1:10" s="74" customFormat="1" ht="32.25" thickBot="1" x14ac:dyDescent="0.3">
      <c r="A30" s="77" t="s">
        <v>17</v>
      </c>
      <c r="B30" s="78">
        <f>SUM(B31,B34,B41,B46,B49,B52,B55,B60,B63)</f>
        <v>52</v>
      </c>
      <c r="C30" s="78">
        <f>SUM(C31,C34,C41,C46,C49,C52,C55,C60,C63)</f>
        <v>52</v>
      </c>
      <c r="D30" s="78">
        <f>SUM(D31,D34,D41,D46,D49,D52,D55,D60,D63)</f>
        <v>44</v>
      </c>
      <c r="E30" s="79">
        <f>(D30/B30)</f>
        <v>0.84615384615384615</v>
      </c>
      <c r="F30" s="97" t="str">
        <f>IF(E30&gt;=0.5,"Đạt","Không đạt")</f>
        <v>Đạt</v>
      </c>
      <c r="G30" s="78">
        <f>SUM(G31,G34,G41,G46,G49,G52,G55,G60,G63)</f>
        <v>48</v>
      </c>
      <c r="H30" s="78">
        <f>SUM(H31,H34,H41,H46,H49,H52,H55,H60,H63)</f>
        <v>49</v>
      </c>
      <c r="I30" s="79">
        <f t="shared" si="0"/>
        <v>0.94230769230769229</v>
      </c>
      <c r="J30" s="104" t="str">
        <f>IF(I30&gt;=0.5,"Đạt","Không đạt")</f>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93">
        <v>2</v>
      </c>
      <c r="E32" s="101">
        <f t="shared" ref="E32:E33" si="4">(D32/B32)</f>
        <v>1</v>
      </c>
      <c r="F32" s="56"/>
      <c r="G32" s="111">
        <v>2</v>
      </c>
      <c r="H32" s="72">
        <v>2</v>
      </c>
      <c r="I32" s="73">
        <f t="shared" si="0"/>
        <v>1</v>
      </c>
      <c r="J32" s="63" t="s">
        <v>346</v>
      </c>
    </row>
    <row r="33" spans="1:10" ht="28.5" thickBot="1" x14ac:dyDescent="0.3">
      <c r="A33" s="63" t="s">
        <v>20</v>
      </c>
      <c r="B33" s="99">
        <v>2</v>
      </c>
      <c r="C33" s="60">
        <v>2</v>
      </c>
      <c r="D33" s="93">
        <v>2</v>
      </c>
      <c r="E33" s="101">
        <f t="shared" si="4"/>
        <v>1</v>
      </c>
      <c r="F33" s="108" t="s">
        <v>335</v>
      </c>
      <c r="G33" s="111">
        <v>2</v>
      </c>
      <c r="H33" s="72">
        <v>2</v>
      </c>
      <c r="I33" s="73">
        <f t="shared" si="0"/>
        <v>1</v>
      </c>
      <c r="J33" s="63" t="s">
        <v>297</v>
      </c>
    </row>
    <row r="34" spans="1:10" s="74" customFormat="1" ht="32.25" thickBot="1" x14ac:dyDescent="0.3">
      <c r="A34" s="80" t="s">
        <v>21</v>
      </c>
      <c r="B34" s="81">
        <f>SUM(B35:B40)</f>
        <v>12</v>
      </c>
      <c r="C34" s="81">
        <f>SUM(C35:C40)</f>
        <v>12</v>
      </c>
      <c r="D34" s="81">
        <f>SUM(D35:D40)</f>
        <v>11</v>
      </c>
      <c r="E34" s="82">
        <f>(D34/B34)</f>
        <v>0.91666666666666663</v>
      </c>
      <c r="F34" s="81" t="str">
        <f>IF(E34&gt;=0.5,"Đạt","Không đạt")</f>
        <v>Đạt</v>
      </c>
      <c r="G34" s="81">
        <f>SUM(G35:G40)</f>
        <v>10</v>
      </c>
      <c r="H34" s="81">
        <f>SUM(H35:H40)</f>
        <v>10</v>
      </c>
      <c r="I34" s="83">
        <f t="shared" si="0"/>
        <v>0.83333333333333337</v>
      </c>
      <c r="J34" s="105" t="str">
        <f>IF(I34&gt;=0.5,"Đạt","Không đạt")</f>
        <v>Đạt</v>
      </c>
    </row>
    <row r="35" spans="1:10" ht="51.75" thickBot="1" x14ac:dyDescent="0.3">
      <c r="A35" s="65" t="s">
        <v>22</v>
      </c>
      <c r="B35" s="99">
        <v>2</v>
      </c>
      <c r="C35" s="60">
        <v>2</v>
      </c>
      <c r="D35" s="93">
        <v>2</v>
      </c>
      <c r="E35" s="101">
        <f t="shared" ref="E35:E40" si="5">(D35/B35)</f>
        <v>1</v>
      </c>
      <c r="F35" s="108" t="s">
        <v>336</v>
      </c>
      <c r="G35" s="111">
        <v>2</v>
      </c>
      <c r="H35" s="72">
        <v>2</v>
      </c>
      <c r="I35" s="73">
        <f t="shared" si="0"/>
        <v>1</v>
      </c>
      <c r="J35" s="63" t="s">
        <v>94</v>
      </c>
    </row>
    <row r="36" spans="1:10" ht="36.75" thickBot="1" x14ac:dyDescent="0.3">
      <c r="A36" s="63" t="s">
        <v>23</v>
      </c>
      <c r="B36" s="99">
        <v>2</v>
      </c>
      <c r="C36" s="60">
        <v>2</v>
      </c>
      <c r="D36" s="93">
        <v>2</v>
      </c>
      <c r="E36" s="101">
        <f t="shared" si="5"/>
        <v>1</v>
      </c>
      <c r="F36" s="108" t="s">
        <v>336</v>
      </c>
      <c r="G36" s="111">
        <v>2</v>
      </c>
      <c r="H36" s="72">
        <v>2</v>
      </c>
      <c r="I36" s="73">
        <f t="shared" si="0"/>
        <v>1</v>
      </c>
      <c r="J36" s="63" t="s">
        <v>95</v>
      </c>
    </row>
    <row r="37" spans="1:10" ht="48.75" thickBot="1" x14ac:dyDescent="0.3">
      <c r="A37" s="63" t="s">
        <v>24</v>
      </c>
      <c r="B37" s="99">
        <v>2</v>
      </c>
      <c r="C37" s="60">
        <v>2</v>
      </c>
      <c r="D37" s="93">
        <v>2</v>
      </c>
      <c r="E37" s="101">
        <f t="shared" si="5"/>
        <v>1</v>
      </c>
      <c r="F37" s="108" t="s">
        <v>336</v>
      </c>
      <c r="G37" s="111">
        <v>2</v>
      </c>
      <c r="H37" s="72">
        <v>2</v>
      </c>
      <c r="I37" s="73">
        <f t="shared" si="0"/>
        <v>1</v>
      </c>
      <c r="J37" s="63" t="s">
        <v>128</v>
      </c>
    </row>
    <row r="38" spans="1:10" ht="36.75" thickBot="1" x14ac:dyDescent="0.3">
      <c r="A38" s="63" t="s">
        <v>25</v>
      </c>
      <c r="B38" s="99">
        <v>2</v>
      </c>
      <c r="C38" s="60">
        <v>2</v>
      </c>
      <c r="D38" s="93">
        <v>2</v>
      </c>
      <c r="E38" s="101">
        <f t="shared" si="5"/>
        <v>1</v>
      </c>
      <c r="F38" s="108" t="s">
        <v>336</v>
      </c>
      <c r="G38" s="111">
        <v>2</v>
      </c>
      <c r="H38" s="72">
        <v>2</v>
      </c>
      <c r="I38" s="73">
        <f t="shared" si="0"/>
        <v>1</v>
      </c>
      <c r="J38" s="63" t="s">
        <v>270</v>
      </c>
    </row>
    <row r="39" spans="1:10" ht="24.75" thickBot="1" x14ac:dyDescent="0.3">
      <c r="A39" s="63" t="s">
        <v>26</v>
      </c>
      <c r="B39" s="99">
        <v>2</v>
      </c>
      <c r="C39" s="60">
        <v>2</v>
      </c>
      <c r="D39" s="93">
        <v>2</v>
      </c>
      <c r="E39" s="101">
        <f t="shared" si="5"/>
        <v>1</v>
      </c>
      <c r="F39" s="108" t="s">
        <v>336</v>
      </c>
      <c r="G39" s="111">
        <v>0</v>
      </c>
      <c r="H39" s="72">
        <v>0</v>
      </c>
      <c r="I39" s="73">
        <f t="shared" si="0"/>
        <v>0</v>
      </c>
      <c r="J39" s="159" t="s">
        <v>509</v>
      </c>
    </row>
    <row r="40" spans="1:10" ht="60.75" thickBot="1" x14ac:dyDescent="0.3">
      <c r="A40" s="63" t="s">
        <v>27</v>
      </c>
      <c r="B40" s="99">
        <v>2</v>
      </c>
      <c r="C40" s="60">
        <v>2</v>
      </c>
      <c r="D40" s="93">
        <v>1</v>
      </c>
      <c r="E40" s="101">
        <f t="shared" si="5"/>
        <v>0.5</v>
      </c>
      <c r="F40" s="108" t="s">
        <v>336</v>
      </c>
      <c r="G40" s="111">
        <v>2</v>
      </c>
      <c r="H40" s="72">
        <v>2</v>
      </c>
      <c r="I40" s="73">
        <f t="shared" si="0"/>
        <v>1</v>
      </c>
      <c r="J40" s="63" t="s">
        <v>279</v>
      </c>
    </row>
    <row r="41" spans="1:10" s="74" customFormat="1" ht="32.25" thickBot="1" x14ac:dyDescent="0.3">
      <c r="A41" s="80" t="s">
        <v>28</v>
      </c>
      <c r="B41" s="81">
        <v>8</v>
      </c>
      <c r="C41" s="81">
        <f>SUM(C42:C45)</f>
        <v>8</v>
      </c>
      <c r="D41" s="81">
        <f>SUM(D42:D45)</f>
        <v>8</v>
      </c>
      <c r="E41" s="82">
        <f>(D41/B41)</f>
        <v>1</v>
      </c>
      <c r="F41" s="81" t="str">
        <f>IF(E41&gt;=0.5,"Đạt","Không đạt")</f>
        <v>Đạt</v>
      </c>
      <c r="G41" s="81">
        <f>SUM(G42:G45)</f>
        <v>8</v>
      </c>
      <c r="H41" s="81">
        <f>SUM(H42:H45)</f>
        <v>8</v>
      </c>
      <c r="I41" s="83">
        <f t="shared" si="0"/>
        <v>1</v>
      </c>
      <c r="J41" s="105" t="str">
        <f>IF(I41&gt;=0.5,"Đạt","Không đạt")</f>
        <v>Đạt</v>
      </c>
    </row>
    <row r="42" spans="1:10" ht="60.75" thickBot="1" x14ac:dyDescent="0.3">
      <c r="A42" s="63" t="s">
        <v>29</v>
      </c>
      <c r="B42" s="99">
        <v>2</v>
      </c>
      <c r="C42" s="60">
        <v>2</v>
      </c>
      <c r="D42" s="93">
        <v>2</v>
      </c>
      <c r="E42" s="101">
        <f t="shared" ref="E42:E45" si="6">(D42/B42)</f>
        <v>1</v>
      </c>
      <c r="F42" s="108" t="s">
        <v>336</v>
      </c>
      <c r="G42" s="111">
        <v>2</v>
      </c>
      <c r="H42" s="72">
        <v>2</v>
      </c>
      <c r="I42" s="73">
        <f t="shared" si="0"/>
        <v>1</v>
      </c>
      <c r="J42" s="63" t="s">
        <v>273</v>
      </c>
    </row>
    <row r="43" spans="1:10" ht="36.75" thickBot="1" x14ac:dyDescent="0.3">
      <c r="A43" s="63" t="s">
        <v>30</v>
      </c>
      <c r="B43" s="99">
        <v>2</v>
      </c>
      <c r="C43" s="60">
        <v>2</v>
      </c>
      <c r="D43" s="93">
        <v>2</v>
      </c>
      <c r="E43" s="101">
        <f t="shared" si="6"/>
        <v>1</v>
      </c>
      <c r="F43" s="108" t="s">
        <v>336</v>
      </c>
      <c r="G43" s="111">
        <v>2</v>
      </c>
      <c r="H43" s="72">
        <v>2</v>
      </c>
      <c r="I43" s="73">
        <f t="shared" si="0"/>
        <v>1</v>
      </c>
      <c r="J43" s="63" t="s">
        <v>280</v>
      </c>
    </row>
    <row r="44" spans="1:10" ht="48.75" thickBot="1" x14ac:dyDescent="0.3">
      <c r="A44" s="63" t="s">
        <v>31</v>
      </c>
      <c r="B44" s="99">
        <v>2</v>
      </c>
      <c r="C44" s="60">
        <v>2</v>
      </c>
      <c r="D44" s="93">
        <v>2</v>
      </c>
      <c r="E44" s="101">
        <f t="shared" si="6"/>
        <v>1</v>
      </c>
      <c r="F44" s="108" t="s">
        <v>336</v>
      </c>
      <c r="G44" s="111">
        <v>2</v>
      </c>
      <c r="H44" s="72">
        <v>2</v>
      </c>
      <c r="I44" s="73">
        <f t="shared" si="0"/>
        <v>1</v>
      </c>
      <c r="J44" s="63" t="s">
        <v>102</v>
      </c>
    </row>
    <row r="45" spans="1:10" ht="48.75" thickBot="1" x14ac:dyDescent="0.3">
      <c r="A45" s="63" t="s">
        <v>32</v>
      </c>
      <c r="B45" s="99">
        <v>2</v>
      </c>
      <c r="C45" s="60">
        <v>2</v>
      </c>
      <c r="D45" s="93">
        <v>2</v>
      </c>
      <c r="E45" s="101">
        <f t="shared" si="6"/>
        <v>1</v>
      </c>
      <c r="F45" s="108"/>
      <c r="G45" s="111">
        <v>2</v>
      </c>
      <c r="H45" s="72">
        <v>2</v>
      </c>
      <c r="I45" s="73">
        <f t="shared" si="0"/>
        <v>1</v>
      </c>
      <c r="J45" s="63" t="s">
        <v>102</v>
      </c>
    </row>
    <row r="46" spans="1:10" s="74" customFormat="1" ht="48" thickBot="1" x14ac:dyDescent="0.3">
      <c r="A46" s="80" t="s">
        <v>66</v>
      </c>
      <c r="B46" s="81">
        <f>SUM(B47:B48)</f>
        <v>4</v>
      </c>
      <c r="C46" s="81">
        <f>SUM(C47:C48)</f>
        <v>4</v>
      </c>
      <c r="D46" s="81">
        <f>SUM(D47:D48)</f>
        <v>2</v>
      </c>
      <c r="E46" s="82">
        <f>(D46/B46)</f>
        <v>0.5</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93">
        <v>1</v>
      </c>
      <c r="E47" s="101">
        <f t="shared" ref="E47:E48" si="7">(D47/B47)</f>
        <v>0.5</v>
      </c>
      <c r="F47" s="108"/>
      <c r="G47" s="111">
        <v>2</v>
      </c>
      <c r="H47" s="72">
        <v>2</v>
      </c>
      <c r="I47" s="73">
        <f t="shared" si="0"/>
        <v>1</v>
      </c>
      <c r="J47" s="124" t="s">
        <v>274</v>
      </c>
    </row>
    <row r="48" spans="1:10" ht="60.75" thickBot="1" x14ac:dyDescent="0.3">
      <c r="A48" s="63" t="s">
        <v>34</v>
      </c>
      <c r="B48" s="99">
        <v>2</v>
      </c>
      <c r="C48" s="60">
        <v>2</v>
      </c>
      <c r="D48" s="93">
        <v>1</v>
      </c>
      <c r="E48" s="101">
        <f t="shared" si="7"/>
        <v>0.5</v>
      </c>
      <c r="F48" s="108"/>
      <c r="G48" s="111">
        <v>2</v>
      </c>
      <c r="H48" s="72">
        <v>2</v>
      </c>
      <c r="I48" s="73">
        <f t="shared" si="0"/>
        <v>1</v>
      </c>
      <c r="J48" s="124" t="s">
        <v>274</v>
      </c>
    </row>
    <row r="49" spans="1:10" s="74" customFormat="1" ht="32.25" thickBot="1" x14ac:dyDescent="0.3">
      <c r="A49" s="80" t="s">
        <v>65</v>
      </c>
      <c r="B49" s="81">
        <f>SUM(B50:B51)</f>
        <v>4</v>
      </c>
      <c r="C49" s="81">
        <f>SUM(C50:C51)</f>
        <v>4</v>
      </c>
      <c r="D49" s="81">
        <f>SUM(D50:D51)</f>
        <v>4</v>
      </c>
      <c r="E49" s="82">
        <f>(D49/B49)</f>
        <v>1</v>
      </c>
      <c r="F49" s="81" t="str">
        <f>IF(E49&gt;=0.5,"Đạt","Không đạt")</f>
        <v>Đạt</v>
      </c>
      <c r="G49" s="81">
        <f>SUM(G50:G51)</f>
        <v>2</v>
      </c>
      <c r="H49" s="81">
        <f>SUM(H50:H51)</f>
        <v>3</v>
      </c>
      <c r="I49" s="83">
        <f t="shared" si="0"/>
        <v>0.75</v>
      </c>
      <c r="J49" s="105" t="str">
        <f>IF(I49&gt;=0.5,"Đạt","Không đạt")</f>
        <v>Đạt</v>
      </c>
    </row>
    <row r="50" spans="1:10" ht="36.75" thickBot="1" x14ac:dyDescent="0.3">
      <c r="A50" s="63" t="s">
        <v>35</v>
      </c>
      <c r="B50" s="99">
        <v>2</v>
      </c>
      <c r="C50" s="60">
        <v>2</v>
      </c>
      <c r="D50" s="93">
        <v>2</v>
      </c>
      <c r="E50" s="101">
        <f t="shared" ref="E50:E51" si="8">(D50/B50)</f>
        <v>1</v>
      </c>
      <c r="F50" s="108"/>
      <c r="G50" s="111">
        <v>2</v>
      </c>
      <c r="H50" s="72">
        <v>2</v>
      </c>
      <c r="I50" s="73">
        <f t="shared" si="0"/>
        <v>1</v>
      </c>
      <c r="J50" s="63" t="s">
        <v>135</v>
      </c>
    </row>
    <row r="51" spans="1:10" ht="28.5" thickBot="1" x14ac:dyDescent="0.3">
      <c r="A51" s="61" t="s">
        <v>36</v>
      </c>
      <c r="B51" s="99">
        <v>2</v>
      </c>
      <c r="C51" s="60">
        <v>2</v>
      </c>
      <c r="D51" s="93">
        <v>2</v>
      </c>
      <c r="E51" s="101">
        <f t="shared" si="8"/>
        <v>1</v>
      </c>
      <c r="F51" s="108"/>
      <c r="G51" s="111" t="s">
        <v>520</v>
      </c>
      <c r="H51" s="72">
        <v>1</v>
      </c>
      <c r="I51" s="73">
        <f t="shared" si="0"/>
        <v>0.5</v>
      </c>
      <c r="J51" s="63" t="s">
        <v>302</v>
      </c>
    </row>
    <row r="52" spans="1:10" s="74" customFormat="1" ht="48" thickBot="1" x14ac:dyDescent="0.3">
      <c r="A52" s="80" t="s">
        <v>67</v>
      </c>
      <c r="B52" s="81">
        <f>SUM(B53:B54)</f>
        <v>4</v>
      </c>
      <c r="C52" s="81">
        <f>SUM(C53:C54)</f>
        <v>4</v>
      </c>
      <c r="D52" s="81">
        <f>SUM(D53:D54)</f>
        <v>3</v>
      </c>
      <c r="E52" s="82">
        <f>(D52/B52)</f>
        <v>0.75</v>
      </c>
      <c r="F52" s="81" t="str">
        <f>IF(E52&gt;=0.5,"Đạt","Không đạt")</f>
        <v>Đạt</v>
      </c>
      <c r="G52" s="81">
        <f>SUM(G53:G54)</f>
        <v>4</v>
      </c>
      <c r="H52" s="81">
        <f>SUM(H53:H54)</f>
        <v>4</v>
      </c>
      <c r="I52" s="83">
        <f t="shared" si="0"/>
        <v>1</v>
      </c>
      <c r="J52" s="105" t="str">
        <f>IF(I52&gt;=0.5,"Đạt","Không đạt")</f>
        <v>Đạt</v>
      </c>
    </row>
    <row r="53" spans="1:10" ht="48.75" thickBot="1" x14ac:dyDescent="0.3">
      <c r="A53" s="63" t="s">
        <v>37</v>
      </c>
      <c r="B53" s="99">
        <v>2</v>
      </c>
      <c r="C53" s="60">
        <v>2</v>
      </c>
      <c r="D53" s="93">
        <v>1</v>
      </c>
      <c r="E53" s="101">
        <f t="shared" ref="E53:E54" si="9">(D53/B53)</f>
        <v>0.5</v>
      </c>
      <c r="G53" s="111">
        <v>2</v>
      </c>
      <c r="H53" s="72">
        <v>2</v>
      </c>
      <c r="I53" s="73">
        <f t="shared" si="0"/>
        <v>1</v>
      </c>
      <c r="J53" s="114" t="s">
        <v>347</v>
      </c>
    </row>
    <row r="54" spans="1:10" ht="60.75" thickBot="1" x14ac:dyDescent="0.3">
      <c r="A54" s="63" t="s">
        <v>38</v>
      </c>
      <c r="B54" s="99">
        <v>2</v>
      </c>
      <c r="C54" s="60">
        <v>2</v>
      </c>
      <c r="D54" s="93">
        <v>2</v>
      </c>
      <c r="E54" s="101">
        <f t="shared" si="9"/>
        <v>1</v>
      </c>
      <c r="F54" s="108" t="s">
        <v>337</v>
      </c>
      <c r="G54" s="111">
        <v>2</v>
      </c>
      <c r="H54" s="72">
        <v>2</v>
      </c>
      <c r="I54" s="73">
        <f t="shared" si="0"/>
        <v>1</v>
      </c>
      <c r="J54" s="114" t="s">
        <v>348</v>
      </c>
    </row>
    <row r="55" spans="1:10" s="74" customFormat="1" ht="48" thickBot="1" x14ac:dyDescent="0.3">
      <c r="A55" s="84" t="s">
        <v>68</v>
      </c>
      <c r="B55" s="81">
        <f>SUM(B56:B59)</f>
        <v>8</v>
      </c>
      <c r="C55" s="81">
        <f>SUM(C56:C59)</f>
        <v>8</v>
      </c>
      <c r="D55" s="81">
        <f>SUM(D56:D59)</f>
        <v>6</v>
      </c>
      <c r="E55" s="82">
        <f>(D55/B55)</f>
        <v>0.75</v>
      </c>
      <c r="F55" s="81" t="str">
        <f>IF(E55&gt;=0.5,"Đạt","Không đạt")</f>
        <v>Đạt</v>
      </c>
      <c r="G55" s="81">
        <f>SUM(G56:G59)</f>
        <v>8</v>
      </c>
      <c r="H55" s="81">
        <f>SUM(H56:H59)</f>
        <v>8</v>
      </c>
      <c r="I55" s="83">
        <f t="shared" si="0"/>
        <v>1</v>
      </c>
      <c r="J55" s="105" t="str">
        <f>IF(I55&gt;=0.5,"Đạt","Không đạt")</f>
        <v>Đạt</v>
      </c>
    </row>
    <row r="56" spans="1:10" ht="37.5" thickBot="1" x14ac:dyDescent="0.3">
      <c r="A56" s="63" t="s">
        <v>39</v>
      </c>
      <c r="B56" s="99">
        <v>2</v>
      </c>
      <c r="C56" s="60">
        <v>2</v>
      </c>
      <c r="D56" s="93">
        <v>1</v>
      </c>
      <c r="E56" s="101">
        <f t="shared" ref="E56:E59" si="10">(D56/B56)</f>
        <v>0.5</v>
      </c>
      <c r="F56" s="108"/>
      <c r="G56" s="111">
        <v>2</v>
      </c>
      <c r="H56" s="72">
        <v>2</v>
      </c>
      <c r="I56" s="73">
        <f t="shared" si="0"/>
        <v>1</v>
      </c>
      <c r="J56" s="118" t="s">
        <v>511</v>
      </c>
    </row>
    <row r="57" spans="1:10" ht="60.75" thickBot="1" x14ac:dyDescent="0.3">
      <c r="A57" s="63" t="s">
        <v>40</v>
      </c>
      <c r="B57" s="99">
        <v>2</v>
      </c>
      <c r="C57" s="60">
        <v>2</v>
      </c>
      <c r="D57" s="93">
        <v>2</v>
      </c>
      <c r="E57" s="101">
        <f t="shared" si="10"/>
        <v>1</v>
      </c>
      <c r="F57" s="108" t="s">
        <v>338</v>
      </c>
      <c r="G57" s="111">
        <v>2</v>
      </c>
      <c r="H57" s="72">
        <v>2</v>
      </c>
      <c r="I57" s="73">
        <f t="shared" si="0"/>
        <v>1</v>
      </c>
      <c r="J57" s="114" t="s">
        <v>511</v>
      </c>
    </row>
    <row r="58" spans="1:10" ht="37.5" thickBot="1" x14ac:dyDescent="0.3">
      <c r="A58" s="63" t="s">
        <v>41</v>
      </c>
      <c r="B58" s="99">
        <v>2</v>
      </c>
      <c r="C58" s="60">
        <v>2</v>
      </c>
      <c r="D58" s="93">
        <v>1</v>
      </c>
      <c r="E58" s="101">
        <f t="shared" si="10"/>
        <v>0.5</v>
      </c>
      <c r="F58" s="108" t="s">
        <v>338</v>
      </c>
      <c r="G58" s="111">
        <v>2</v>
      </c>
      <c r="H58" s="72">
        <v>2</v>
      </c>
      <c r="I58" s="73">
        <f t="shared" si="0"/>
        <v>1</v>
      </c>
      <c r="J58" s="118" t="s">
        <v>511</v>
      </c>
    </row>
    <row r="59" spans="1:10" ht="72.75" thickBot="1" x14ac:dyDescent="0.3">
      <c r="A59" s="63" t="s">
        <v>42</v>
      </c>
      <c r="B59" s="99">
        <v>2</v>
      </c>
      <c r="C59" s="60">
        <v>2</v>
      </c>
      <c r="D59" s="93">
        <v>2</v>
      </c>
      <c r="E59" s="101">
        <f t="shared" si="10"/>
        <v>1</v>
      </c>
      <c r="F59" s="108" t="s">
        <v>338</v>
      </c>
      <c r="G59" s="111">
        <v>2</v>
      </c>
      <c r="H59" s="72">
        <v>2</v>
      </c>
      <c r="I59" s="73">
        <f t="shared" si="0"/>
        <v>1</v>
      </c>
      <c r="J59" s="124" t="s">
        <v>288</v>
      </c>
    </row>
    <row r="60" spans="1:10" s="74" customFormat="1" ht="57.75" customHeight="1" thickBot="1" x14ac:dyDescent="0.3">
      <c r="A60" s="80" t="s">
        <v>69</v>
      </c>
      <c r="B60" s="81">
        <f>SUM(B61:B62)</f>
        <v>4</v>
      </c>
      <c r="C60" s="81">
        <f>SUM(C61:C62)</f>
        <v>4</v>
      </c>
      <c r="D60" s="81">
        <f>SUM(D61:D62)</f>
        <v>3</v>
      </c>
      <c r="E60" s="82">
        <f>(D60/B60)</f>
        <v>0.75</v>
      </c>
      <c r="F60" s="81" t="str">
        <f>IF(E60&gt;=0.5,"Đạt","Không đạt")</f>
        <v>Đạt</v>
      </c>
      <c r="G60" s="81">
        <f>SUM(G61:G62)</f>
        <v>4</v>
      </c>
      <c r="H60" s="81">
        <f>SUM(H61:H62)</f>
        <v>4</v>
      </c>
      <c r="I60" s="83">
        <f t="shared" si="0"/>
        <v>1</v>
      </c>
      <c r="J60" s="81" t="str">
        <f>IF(I60&gt;=0.5,"Đạt","Không đạt")</f>
        <v>Đạt</v>
      </c>
    </row>
    <row r="61" spans="1:10" ht="48.75" thickBot="1" x14ac:dyDescent="0.3">
      <c r="A61" s="63" t="s">
        <v>43</v>
      </c>
      <c r="B61" s="99">
        <v>2</v>
      </c>
      <c r="C61" s="71">
        <v>2</v>
      </c>
      <c r="D61" s="93">
        <v>2</v>
      </c>
      <c r="E61" s="101">
        <f t="shared" ref="E61:E62" si="11">(D61/B61)</f>
        <v>1</v>
      </c>
      <c r="F61" s="108" t="s">
        <v>338</v>
      </c>
      <c r="G61" s="111">
        <v>2</v>
      </c>
      <c r="H61" s="72">
        <v>2</v>
      </c>
      <c r="I61" s="73">
        <f t="shared" si="0"/>
        <v>1</v>
      </c>
      <c r="J61" s="63" t="s">
        <v>112</v>
      </c>
    </row>
    <row r="62" spans="1:10" ht="36.75" thickBot="1" x14ac:dyDescent="0.3">
      <c r="A62" s="63" t="s">
        <v>44</v>
      </c>
      <c r="B62" s="99">
        <v>2</v>
      </c>
      <c r="C62" s="71">
        <v>2</v>
      </c>
      <c r="D62" s="93">
        <v>1</v>
      </c>
      <c r="E62" s="101">
        <f t="shared" si="11"/>
        <v>0.5</v>
      </c>
      <c r="F62" s="108"/>
      <c r="G62" s="111">
        <v>2</v>
      </c>
      <c r="H62" s="72">
        <v>2</v>
      </c>
      <c r="I62" s="73">
        <f t="shared" si="0"/>
        <v>1</v>
      </c>
      <c r="J62" s="63" t="s">
        <v>512</v>
      </c>
    </row>
    <row r="63" spans="1:10" s="74" customFormat="1" ht="32.25" thickBot="1" x14ac:dyDescent="0.3">
      <c r="A63" s="85" t="s">
        <v>64</v>
      </c>
      <c r="B63" s="81">
        <f>SUM(B64:B65)</f>
        <v>4</v>
      </c>
      <c r="C63" s="81">
        <f>SUM(C64:C65)</f>
        <v>4</v>
      </c>
      <c r="D63" s="81">
        <f>SUM(D64:D65)</f>
        <v>3</v>
      </c>
      <c r="E63" s="82">
        <f>(D63/B63)</f>
        <v>0.75</v>
      </c>
      <c r="F63" s="81" t="str">
        <f>IF(E63&gt;=0.5,"Đạt","Không đạt")</f>
        <v>Đạt</v>
      </c>
      <c r="G63" s="81">
        <f>SUM(G64:G65)</f>
        <v>4</v>
      </c>
      <c r="H63" s="81">
        <f>SUM(H64:H65)</f>
        <v>4</v>
      </c>
      <c r="I63" s="83">
        <f t="shared" si="0"/>
        <v>1</v>
      </c>
      <c r="J63" s="81" t="str">
        <f>IF(I63&gt;=0.5,"Đạt","Không đạt")</f>
        <v>Đạt</v>
      </c>
    </row>
    <row r="64" spans="1:10" ht="84.75" thickBot="1" x14ac:dyDescent="0.3">
      <c r="A64" s="66" t="s">
        <v>45</v>
      </c>
      <c r="B64" s="99">
        <v>2</v>
      </c>
      <c r="C64" s="71">
        <v>2</v>
      </c>
      <c r="D64" s="93">
        <v>1</v>
      </c>
      <c r="E64" s="101">
        <f t="shared" ref="E64:E65" si="12">(D64/B64)</f>
        <v>0.5</v>
      </c>
      <c r="F64" s="108" t="s">
        <v>338</v>
      </c>
      <c r="G64" s="111">
        <v>2</v>
      </c>
      <c r="H64" s="72">
        <v>2</v>
      </c>
      <c r="I64" s="73">
        <f t="shared" si="0"/>
        <v>1</v>
      </c>
      <c r="J64" s="63" t="s">
        <v>500</v>
      </c>
    </row>
    <row r="65" spans="1:10" ht="108.75" thickBot="1" x14ac:dyDescent="0.3">
      <c r="A65" s="66" t="s">
        <v>46</v>
      </c>
      <c r="B65" s="99">
        <v>2</v>
      </c>
      <c r="C65" s="71">
        <v>2</v>
      </c>
      <c r="D65" s="93">
        <v>2</v>
      </c>
      <c r="E65" s="101">
        <f t="shared" si="12"/>
        <v>1</v>
      </c>
      <c r="F65" s="108" t="s">
        <v>339</v>
      </c>
      <c r="G65" s="111">
        <v>2</v>
      </c>
      <c r="H65" s="72">
        <v>2</v>
      </c>
      <c r="I65" s="73">
        <f t="shared" si="0"/>
        <v>1</v>
      </c>
      <c r="J65" s="158" t="s">
        <v>513</v>
      </c>
    </row>
    <row r="66" spans="1:10" s="74" customFormat="1" ht="63.75" thickBot="1" x14ac:dyDescent="0.3">
      <c r="A66" s="86" t="s">
        <v>47</v>
      </c>
      <c r="B66" s="78">
        <f>SUM(B67,B72,B75)</f>
        <v>16</v>
      </c>
      <c r="C66" s="78">
        <f>SUM(C67,C72,C75)</f>
        <v>16</v>
      </c>
      <c r="D66" s="78">
        <f>SUM(D67,D72,D75)</f>
        <v>12</v>
      </c>
      <c r="E66" s="79">
        <f>(D66/B66)</f>
        <v>0.75</v>
      </c>
      <c r="F66" s="97" t="str">
        <f>IF(E66&gt;=0.5,"Đạt","Không đạt")</f>
        <v>Đạt</v>
      </c>
      <c r="G66" s="78">
        <f>SUM(G67,G72,G75)</f>
        <v>13</v>
      </c>
      <c r="H66" s="78">
        <f>SUM(H67,H72,H75)</f>
        <v>12</v>
      </c>
      <c r="I66" s="79">
        <f t="shared" si="0"/>
        <v>0.75</v>
      </c>
      <c r="J66" s="97" t="str">
        <f>IF(I66&gt;=0.5,"Đạt","Không đạt")</f>
        <v>Đạt</v>
      </c>
    </row>
    <row r="67" spans="1:10" s="74" customFormat="1" ht="32.25" thickBot="1" x14ac:dyDescent="0.3">
      <c r="A67" s="85" t="s">
        <v>48</v>
      </c>
      <c r="B67" s="81">
        <f>SUM(B68:B71)</f>
        <v>8</v>
      </c>
      <c r="C67" s="81">
        <f>SUM(C68:C71)</f>
        <v>8</v>
      </c>
      <c r="D67" s="81">
        <f>SUM(D68:D71)</f>
        <v>7</v>
      </c>
      <c r="E67" s="82">
        <f>(D67/B67)</f>
        <v>0.875</v>
      </c>
      <c r="F67" s="81" t="str">
        <f>IF(E67&gt;=0.5,"Đạt","Không đạt")</f>
        <v>Đạt</v>
      </c>
      <c r="G67" s="81">
        <f>SUM(G68:G71)</f>
        <v>8</v>
      </c>
      <c r="H67" s="81">
        <f>SUM(H68:H71)</f>
        <v>8</v>
      </c>
      <c r="I67" s="83">
        <f t="shared" si="0"/>
        <v>1</v>
      </c>
      <c r="J67" s="81" t="str">
        <f>IF(I67&gt;=0.5,"Đạt","Không đạt")</f>
        <v>Đạt</v>
      </c>
    </row>
    <row r="68" spans="1:10" ht="72.75" thickBot="1" x14ac:dyDescent="0.3">
      <c r="A68" s="66" t="s">
        <v>49</v>
      </c>
      <c r="B68" s="99">
        <v>2</v>
      </c>
      <c r="C68" s="71">
        <v>2</v>
      </c>
      <c r="D68" s="93">
        <v>1</v>
      </c>
      <c r="E68" s="101">
        <f t="shared" ref="E68:E71" si="13">(D68/B68)</f>
        <v>0.5</v>
      </c>
      <c r="F68" s="108"/>
      <c r="G68" s="111">
        <v>2</v>
      </c>
      <c r="H68" s="72">
        <v>2</v>
      </c>
      <c r="I68" s="73">
        <f t="shared" si="0"/>
        <v>1</v>
      </c>
      <c r="J68" s="63" t="s">
        <v>284</v>
      </c>
    </row>
    <row r="69" spans="1:10" ht="24.75" thickBot="1" x14ac:dyDescent="0.3">
      <c r="A69" s="66" t="s">
        <v>50</v>
      </c>
      <c r="B69" s="99">
        <v>2</v>
      </c>
      <c r="C69" s="71">
        <v>2</v>
      </c>
      <c r="D69" s="93">
        <v>2</v>
      </c>
      <c r="E69" s="101">
        <f t="shared" si="13"/>
        <v>1</v>
      </c>
      <c r="F69" s="108" t="s">
        <v>340</v>
      </c>
      <c r="G69" s="111">
        <v>2</v>
      </c>
      <c r="H69" s="72">
        <v>2</v>
      </c>
      <c r="I69" s="73">
        <f t="shared" si="0"/>
        <v>1</v>
      </c>
      <c r="J69" s="63" t="s">
        <v>349</v>
      </c>
    </row>
    <row r="70" spans="1:10" ht="48.75" thickBot="1" x14ac:dyDescent="0.3">
      <c r="A70" s="66" t="s">
        <v>51</v>
      </c>
      <c r="B70" s="99">
        <v>2</v>
      </c>
      <c r="C70" s="71">
        <v>2</v>
      </c>
      <c r="D70" s="93">
        <v>2</v>
      </c>
      <c r="E70" s="101">
        <f t="shared" si="13"/>
        <v>1</v>
      </c>
      <c r="F70" s="108"/>
      <c r="G70" s="111">
        <v>2</v>
      </c>
      <c r="H70" s="72">
        <v>2</v>
      </c>
      <c r="I70" s="73">
        <f t="shared" si="0"/>
        <v>1</v>
      </c>
      <c r="J70" s="63" t="s">
        <v>514</v>
      </c>
    </row>
    <row r="71" spans="1:10" ht="72.75" thickBot="1" x14ac:dyDescent="0.3">
      <c r="A71" s="66" t="s">
        <v>52</v>
      </c>
      <c r="B71" s="99">
        <v>2</v>
      </c>
      <c r="C71" s="71">
        <v>2</v>
      </c>
      <c r="D71" s="93">
        <v>2</v>
      </c>
      <c r="E71" s="101">
        <f t="shared" si="13"/>
        <v>1</v>
      </c>
      <c r="F71" s="108" t="s">
        <v>341</v>
      </c>
      <c r="G71" s="111">
        <v>2</v>
      </c>
      <c r="H71" s="72">
        <v>2</v>
      </c>
      <c r="I71" s="73">
        <f t="shared" si="0"/>
        <v>1</v>
      </c>
      <c r="J71" s="63" t="s">
        <v>350</v>
      </c>
    </row>
    <row r="72" spans="1:10" s="74" customFormat="1" ht="48" thickBot="1" x14ac:dyDescent="0.3">
      <c r="A72" s="85" t="s">
        <v>63</v>
      </c>
      <c r="B72" s="81">
        <f>SUM(B73:B74)</f>
        <v>4</v>
      </c>
      <c r="C72" s="81">
        <f>SUM(C73:C74)</f>
        <v>4</v>
      </c>
      <c r="D72" s="81">
        <f>SUM(D73:D74)</f>
        <v>4</v>
      </c>
      <c r="E72" s="82">
        <f>(D72/B72)</f>
        <v>1</v>
      </c>
      <c r="F72" s="81" t="str">
        <f>IF(E72&gt;=0.5,"Đạt","Không đạt")</f>
        <v>Đạt</v>
      </c>
      <c r="G72" s="81">
        <f>SUM(G73:G74)</f>
        <v>4</v>
      </c>
      <c r="H72" s="81">
        <f>SUM(H73:H74)</f>
        <v>4</v>
      </c>
      <c r="I72" s="83">
        <f t="shared" si="0"/>
        <v>1</v>
      </c>
      <c r="J72" s="81" t="str">
        <f>IF(I72&gt;=0.5,"Đạt","Không đạt")</f>
        <v>Đạt</v>
      </c>
    </row>
    <row r="73" spans="1:10" ht="60.75" thickBot="1" x14ac:dyDescent="0.3">
      <c r="A73" s="66" t="s">
        <v>53</v>
      </c>
      <c r="B73" s="99">
        <v>2</v>
      </c>
      <c r="C73" s="71">
        <v>2</v>
      </c>
      <c r="D73" s="93">
        <v>2</v>
      </c>
      <c r="E73" s="101">
        <f t="shared" ref="E73:E74" si="14">(D73/B73)</f>
        <v>1</v>
      </c>
      <c r="F73" s="108" t="s">
        <v>342</v>
      </c>
      <c r="G73" s="111">
        <v>2</v>
      </c>
      <c r="H73" s="72">
        <v>2</v>
      </c>
      <c r="I73" s="73">
        <f t="shared" si="0"/>
        <v>1</v>
      </c>
      <c r="J73" s="63" t="s">
        <v>515</v>
      </c>
    </row>
    <row r="74" spans="1:10" ht="36.75" thickBot="1" x14ac:dyDescent="0.3">
      <c r="A74" s="66" t="s">
        <v>54</v>
      </c>
      <c r="B74" s="99">
        <v>2</v>
      </c>
      <c r="C74" s="71">
        <v>2</v>
      </c>
      <c r="D74" s="93">
        <v>2</v>
      </c>
      <c r="E74" s="101">
        <f t="shared" si="14"/>
        <v>1</v>
      </c>
      <c r="F74" s="108" t="s">
        <v>343</v>
      </c>
      <c r="G74" s="111">
        <v>2</v>
      </c>
      <c r="H74" s="72">
        <v>2</v>
      </c>
      <c r="I74" s="73">
        <f t="shared" si="0"/>
        <v>1</v>
      </c>
      <c r="J74" s="63" t="s">
        <v>351</v>
      </c>
    </row>
    <row r="75" spans="1:10" s="74" customFormat="1" ht="32.25" thickBot="1" x14ac:dyDescent="0.3">
      <c r="A75" s="85" t="s">
        <v>62</v>
      </c>
      <c r="B75" s="81">
        <f>SUM(B76:B77)</f>
        <v>4</v>
      </c>
      <c r="C75" s="81">
        <f>SUM(C76:C77)</f>
        <v>4</v>
      </c>
      <c r="D75" s="81">
        <f>SUM(D76:D77)</f>
        <v>1</v>
      </c>
      <c r="E75" s="82">
        <f>(D75/B75)</f>
        <v>0.25</v>
      </c>
      <c r="F75" s="81" t="str">
        <f>IF(E75&gt;=0.5,"Đạt","Không đạt")</f>
        <v>Không đạt</v>
      </c>
      <c r="G75" s="81">
        <f>SUM(G76:G77)</f>
        <v>1</v>
      </c>
      <c r="H75" s="81">
        <f>SUM(H76:H77)</f>
        <v>0</v>
      </c>
      <c r="I75" s="83">
        <f t="shared" si="0"/>
        <v>0</v>
      </c>
      <c r="J75" s="81" t="str">
        <f>IF(I75&gt;=0.5,"Đạt","Không đạt")</f>
        <v>Không đạt</v>
      </c>
    </row>
    <row r="76" spans="1:10" ht="36.75" thickBot="1" x14ac:dyDescent="0.3">
      <c r="A76" s="66" t="s">
        <v>55</v>
      </c>
      <c r="B76" s="99">
        <v>2</v>
      </c>
      <c r="C76" s="71">
        <v>2</v>
      </c>
      <c r="D76" s="93">
        <v>1</v>
      </c>
      <c r="E76" s="101">
        <f t="shared" ref="E76:E77" si="15">(D76/B76)</f>
        <v>0.5</v>
      </c>
      <c r="F76" s="108"/>
      <c r="G76" s="111">
        <v>1</v>
      </c>
      <c r="H76" s="72">
        <v>0</v>
      </c>
      <c r="I76" s="73">
        <f t="shared" si="0"/>
        <v>0</v>
      </c>
      <c r="J76" s="63" t="s">
        <v>516</v>
      </c>
    </row>
    <row r="77" spans="1:10" ht="36.75" thickBot="1" x14ac:dyDescent="0.3">
      <c r="A77" s="66" t="s">
        <v>56</v>
      </c>
      <c r="B77" s="99">
        <v>2</v>
      </c>
      <c r="C77" s="71">
        <v>2</v>
      </c>
      <c r="D77" s="93">
        <v>0</v>
      </c>
      <c r="E77" s="101">
        <f t="shared" si="15"/>
        <v>0</v>
      </c>
      <c r="F77" s="108"/>
      <c r="G77" s="111">
        <v>0</v>
      </c>
      <c r="H77" s="72">
        <v>0</v>
      </c>
      <c r="I77" s="73">
        <f t="shared" si="0"/>
        <v>0</v>
      </c>
      <c r="J77" s="159" t="s">
        <v>287</v>
      </c>
    </row>
    <row r="78" spans="1:10" ht="16.5" thickBot="1" x14ac:dyDescent="0.3">
      <c r="A78" s="67" t="s">
        <v>57</v>
      </c>
      <c r="B78" s="98">
        <f>SUM(B16,B30,B66)</f>
        <v>88</v>
      </c>
      <c r="C78" s="62">
        <f>SUM(C16,C30,C66)</f>
        <v>88</v>
      </c>
      <c r="D78" s="69">
        <f>SUM(D16,D30,D66)</f>
        <v>75</v>
      </c>
      <c r="E78" s="109">
        <f>(D78/B78)</f>
        <v>0.85227272727272729</v>
      </c>
      <c r="F78" s="60"/>
      <c r="G78" s="110">
        <f>SUM(G16,G30,G66)</f>
        <v>78</v>
      </c>
      <c r="H78" s="69">
        <f>SUM(H16,H30,H66)</f>
        <v>77</v>
      </c>
      <c r="I78" s="109">
        <f t="shared" si="0"/>
        <v>0.875</v>
      </c>
      <c r="J78" s="60"/>
    </row>
    <row r="79" spans="1:10" ht="16.5" thickBot="1" x14ac:dyDescent="0.3">
      <c r="A79" s="67" t="s">
        <v>58</v>
      </c>
      <c r="B79" s="98">
        <v>100</v>
      </c>
      <c r="C79" s="62">
        <f>(C78*B79)/B78</f>
        <v>100</v>
      </c>
      <c r="D79" s="70">
        <f>(D78*B79)/B78</f>
        <v>85.227272727272734</v>
      </c>
      <c r="E79" s="109">
        <f>(D79/B79)</f>
        <v>0.85227272727272729</v>
      </c>
      <c r="F79" s="60"/>
      <c r="G79" s="112">
        <f>(G78/B78)*100</f>
        <v>88.63636363636364</v>
      </c>
      <c r="H79" s="70">
        <f>(H78*B79)/B78</f>
        <v>87.5</v>
      </c>
      <c r="I79" s="109">
        <f t="shared" si="0"/>
        <v>0.875</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74</v>
      </c>
      <c r="B82" s="220"/>
      <c r="C82" s="220"/>
      <c r="D82" s="220"/>
      <c r="E82" s="220"/>
      <c r="H82" s="221" t="s">
        <v>75</v>
      </c>
      <c r="I82" s="222"/>
      <c r="J82" s="222"/>
    </row>
    <row r="86" spans="1:10" ht="15.6" customHeight="1" x14ac:dyDescent="0.25">
      <c r="A86" s="241" t="s">
        <v>526</v>
      </c>
      <c r="B86" s="242"/>
      <c r="C86" s="242"/>
      <c r="D86" s="242"/>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tabSelected="1" topLeftCell="A75" zoomScale="115" zoomScaleNormal="115" workbookViewId="0">
      <selection activeCell="L82" sqref="L82"/>
    </sheetView>
  </sheetViews>
  <sheetFormatPr defaultColWidth="9.140625" defaultRowHeight="15.75" x14ac:dyDescent="0.25"/>
  <cols>
    <col min="1" max="1" width="25.85546875" style="57" customWidth="1"/>
    <col min="2" max="2" width="7.42578125" style="57" customWidth="1"/>
    <col min="3" max="3" width="7.42578125" style="57" hidden="1" customWidth="1"/>
    <col min="4" max="4" width="8" style="74" customWidth="1"/>
    <col min="5" max="5" width="13.140625" style="74" customWidth="1"/>
    <col min="6" max="6" width="24.85546875" style="57" customWidth="1"/>
    <col min="7" max="7" width="9.28515625" style="57" customWidth="1"/>
    <col min="8" max="8" width="8.5703125" style="57" customWidth="1"/>
    <col min="9" max="9" width="13.140625" style="57" customWidth="1"/>
    <col min="10" max="10" width="24.140625" style="107" customWidth="1"/>
    <col min="11" max="16384" width="9.140625" style="57"/>
  </cols>
  <sheetData>
    <row r="6" spans="1:13" ht="18.75" x14ac:dyDescent="0.25">
      <c r="A6" s="229" t="s">
        <v>60</v>
      </c>
      <c r="B6" s="229"/>
      <c r="C6" s="229"/>
      <c r="D6" s="229"/>
      <c r="E6" s="229"/>
      <c r="F6" s="229"/>
      <c r="G6" s="229"/>
      <c r="H6" s="229"/>
      <c r="I6" s="229"/>
      <c r="J6" s="229"/>
    </row>
    <row r="7" spans="1:13" ht="18.75" x14ac:dyDescent="0.25">
      <c r="A7" s="229" t="s">
        <v>61</v>
      </c>
      <c r="B7" s="229"/>
      <c r="C7" s="229"/>
      <c r="D7" s="229"/>
      <c r="E7" s="229"/>
      <c r="F7" s="229"/>
      <c r="G7" s="229"/>
      <c r="H7" s="229"/>
      <c r="I7" s="229"/>
      <c r="J7" s="229"/>
    </row>
    <row r="8" spans="1:13" ht="16.5" x14ac:dyDescent="0.25">
      <c r="A8" s="230" t="s">
        <v>241</v>
      </c>
      <c r="B8" s="230"/>
      <c r="C8" s="230"/>
      <c r="D8" s="230"/>
      <c r="E8" s="230"/>
      <c r="F8" s="230"/>
      <c r="G8" s="230"/>
      <c r="H8" s="230"/>
      <c r="I8" s="230"/>
      <c r="J8" s="230"/>
    </row>
    <row r="9" spans="1:13" ht="16.5" x14ac:dyDescent="0.25">
      <c r="A9" s="230" t="s">
        <v>85</v>
      </c>
      <c r="B9" s="230"/>
      <c r="C9" s="230"/>
      <c r="D9" s="230"/>
      <c r="E9" s="230"/>
      <c r="F9" s="230"/>
      <c r="G9" s="230"/>
      <c r="H9" s="230"/>
      <c r="I9" s="230"/>
      <c r="J9" s="230"/>
    </row>
    <row r="10" spans="1:13" ht="16.5" x14ac:dyDescent="0.25">
      <c r="A10" s="230" t="s">
        <v>83</v>
      </c>
      <c r="B10" s="230"/>
      <c r="C10" s="230"/>
      <c r="D10" s="230"/>
      <c r="E10" s="230"/>
      <c r="F10" s="230"/>
      <c r="G10" s="230"/>
      <c r="H10" s="230"/>
      <c r="I10" s="230"/>
      <c r="J10" s="230"/>
    </row>
    <row r="11" spans="1:13" ht="20.45" customHeight="1" x14ac:dyDescent="0.25">
      <c r="A11" s="115" t="s">
        <v>82</v>
      </c>
      <c r="B11" s="115"/>
      <c r="C11" s="115"/>
      <c r="D11" s="115"/>
      <c r="E11" s="115"/>
      <c r="F11" s="115"/>
      <c r="G11" s="115"/>
      <c r="H11" s="115"/>
      <c r="I11" s="115"/>
      <c r="J11" s="115"/>
    </row>
    <row r="12" spans="1:13" ht="54" customHeight="1" x14ac:dyDescent="0.25">
      <c r="A12" s="226" t="s">
        <v>86</v>
      </c>
      <c r="B12" s="226"/>
      <c r="C12" s="226"/>
      <c r="D12" s="226"/>
      <c r="E12" s="226"/>
      <c r="F12" s="226"/>
      <c r="G12" s="226"/>
      <c r="H12" s="226"/>
      <c r="I12" s="226"/>
      <c r="J12" s="226"/>
    </row>
    <row r="13" spans="1:13" ht="9.6" customHeight="1" thickBot="1" x14ac:dyDescent="0.5">
      <c r="B13" s="75"/>
      <c r="C13" s="75"/>
      <c r="D13" s="91"/>
      <c r="E13" s="91"/>
      <c r="F13" s="75"/>
      <c r="G13" s="75"/>
      <c r="H13" s="75"/>
      <c r="I13" s="75"/>
      <c r="J13" s="106"/>
    </row>
    <row r="14" spans="1:13" ht="17.45" customHeight="1" thickBot="1" x14ac:dyDescent="0.3">
      <c r="A14" s="231" t="s">
        <v>0</v>
      </c>
      <c r="B14" s="231" t="s">
        <v>1</v>
      </c>
      <c r="C14" s="231" t="s">
        <v>1</v>
      </c>
      <c r="D14" s="233" t="s">
        <v>2</v>
      </c>
      <c r="E14" s="234"/>
      <c r="F14" s="235"/>
      <c r="G14" s="233" t="s">
        <v>3</v>
      </c>
      <c r="H14" s="234"/>
      <c r="I14" s="234"/>
      <c r="J14" s="235"/>
      <c r="M14" s="76"/>
    </row>
    <row r="15" spans="1:13" ht="158.25" thickBot="1" x14ac:dyDescent="0.3">
      <c r="A15" s="232"/>
      <c r="B15" s="232"/>
      <c r="C15" s="232"/>
      <c r="D15" s="92" t="s">
        <v>71</v>
      </c>
      <c r="E15" s="92" t="s">
        <v>76</v>
      </c>
      <c r="F15" s="58" t="s">
        <v>78</v>
      </c>
      <c r="G15" s="58" t="s">
        <v>72</v>
      </c>
      <c r="H15" s="58" t="s">
        <v>73</v>
      </c>
      <c r="I15" s="59" t="s">
        <v>77</v>
      </c>
      <c r="J15" s="58" t="s">
        <v>79</v>
      </c>
      <c r="M15" s="76"/>
    </row>
    <row r="16" spans="1:13" s="74" customFormat="1" ht="32.25" thickBot="1" x14ac:dyDescent="0.3">
      <c r="A16" s="77" t="s">
        <v>4</v>
      </c>
      <c r="B16" s="78">
        <f>SUM(B17,B24,B27)</f>
        <v>20</v>
      </c>
      <c r="C16" s="78">
        <f>SUM(C17,C24,C27)</f>
        <v>20</v>
      </c>
      <c r="D16" s="78">
        <f>SUM(D17,D24,D27)</f>
        <v>16</v>
      </c>
      <c r="E16" s="79">
        <f>(D16/B16)</f>
        <v>0.8</v>
      </c>
      <c r="F16" s="97" t="str">
        <f>IF(E16&gt;=0.5,"Đạt","Không đạt")</f>
        <v>Đạt</v>
      </c>
      <c r="G16" s="78">
        <f>SUM(G17,G24,G27)</f>
        <v>18</v>
      </c>
      <c r="H16" s="78">
        <f>SUM(H17,H24,H27)</f>
        <v>18</v>
      </c>
      <c r="I16" s="79">
        <f t="shared" ref="I16:I79" si="0">(H16/B16)</f>
        <v>0.9</v>
      </c>
      <c r="J16" s="97" t="str">
        <f>IF(I16&gt;=0.5,"Đạt","Không đạt")</f>
        <v>Đạt</v>
      </c>
    </row>
    <row r="17" spans="1:10" s="74" customFormat="1" ht="32.25" thickBot="1" x14ac:dyDescent="0.3">
      <c r="A17" s="80" t="s">
        <v>5</v>
      </c>
      <c r="B17" s="81">
        <f>SUM(B18:B23)</f>
        <v>12</v>
      </c>
      <c r="C17" s="81">
        <f>SUM(C18:C23)</f>
        <v>12</v>
      </c>
      <c r="D17" s="81">
        <f>SUM(D18:D23)</f>
        <v>11</v>
      </c>
      <c r="E17" s="82">
        <f>(D17/B17)</f>
        <v>0.91666666666666663</v>
      </c>
      <c r="F17" s="81" t="str">
        <f>IF(E17&gt;=0.5,"Đạt"," Không đạt")</f>
        <v>Đạt</v>
      </c>
      <c r="G17" s="81">
        <f>SUM(G18:G23)</f>
        <v>10</v>
      </c>
      <c r="H17" s="81">
        <f>SUM(H18:H23)</f>
        <v>10</v>
      </c>
      <c r="I17" s="83">
        <f t="shared" si="0"/>
        <v>0.83333333333333337</v>
      </c>
      <c r="J17" s="81" t="str">
        <f>IF(I17&gt;=0.5,"Đạt","Không đạt")</f>
        <v>Đạt</v>
      </c>
    </row>
    <row r="18" spans="1:10" ht="172.5" thickBot="1" x14ac:dyDescent="0.3">
      <c r="A18" s="61" t="s">
        <v>6</v>
      </c>
      <c r="B18" s="99">
        <v>2</v>
      </c>
      <c r="C18" s="60">
        <v>2</v>
      </c>
      <c r="D18" s="93">
        <v>1</v>
      </c>
      <c r="E18" s="101">
        <f>(D18/B18)</f>
        <v>0.5</v>
      </c>
      <c r="F18" s="114" t="s">
        <v>242</v>
      </c>
      <c r="G18" s="111">
        <v>2</v>
      </c>
      <c r="H18" s="72">
        <v>2</v>
      </c>
      <c r="I18" s="73">
        <f t="shared" si="0"/>
        <v>1</v>
      </c>
      <c r="J18" s="127" t="s">
        <v>324</v>
      </c>
    </row>
    <row r="19" spans="1:10" ht="36.75" thickBot="1" x14ac:dyDescent="0.3">
      <c r="A19" s="63" t="s">
        <v>7</v>
      </c>
      <c r="B19" s="99">
        <v>2</v>
      </c>
      <c r="C19" s="60">
        <v>2</v>
      </c>
      <c r="D19" s="93">
        <v>2</v>
      </c>
      <c r="E19" s="101">
        <f t="shared" ref="E19:E23" si="1">(D19/B19)</f>
        <v>1</v>
      </c>
      <c r="F19" s="114" t="s">
        <v>243</v>
      </c>
      <c r="G19" s="111">
        <v>2</v>
      </c>
      <c r="H19" s="72">
        <v>2</v>
      </c>
      <c r="I19" s="73">
        <f t="shared" si="0"/>
        <v>1</v>
      </c>
      <c r="J19" s="63" t="s">
        <v>276</v>
      </c>
    </row>
    <row r="20" spans="1:10" ht="36.75" thickBot="1" x14ac:dyDescent="0.3">
      <c r="A20" s="63" t="s">
        <v>8</v>
      </c>
      <c r="B20" s="99">
        <v>2</v>
      </c>
      <c r="C20" s="60">
        <v>2</v>
      </c>
      <c r="D20" s="93">
        <v>2</v>
      </c>
      <c r="E20" s="101">
        <f t="shared" si="1"/>
        <v>1</v>
      </c>
      <c r="F20" s="114" t="s">
        <v>243</v>
      </c>
      <c r="G20" s="111">
        <v>2</v>
      </c>
      <c r="H20" s="72">
        <v>2</v>
      </c>
      <c r="I20" s="73">
        <f t="shared" si="0"/>
        <v>1</v>
      </c>
      <c r="J20" s="63" t="s">
        <v>276</v>
      </c>
    </row>
    <row r="21" spans="1:10" ht="60.75" thickBot="1" x14ac:dyDescent="0.3">
      <c r="A21" s="63" t="s">
        <v>9</v>
      </c>
      <c r="B21" s="99">
        <v>2</v>
      </c>
      <c r="C21" s="60">
        <v>2</v>
      </c>
      <c r="D21" s="93">
        <v>2</v>
      </c>
      <c r="E21" s="101">
        <f t="shared" si="1"/>
        <v>1</v>
      </c>
      <c r="F21" s="114" t="s">
        <v>243</v>
      </c>
      <c r="G21" s="111">
        <v>2</v>
      </c>
      <c r="H21" s="72">
        <v>2</v>
      </c>
      <c r="I21" s="73">
        <f t="shared" si="0"/>
        <v>1</v>
      </c>
      <c r="J21" s="63" t="s">
        <v>277</v>
      </c>
    </row>
    <row r="22" spans="1:10" ht="36.75" thickBot="1" x14ac:dyDescent="0.3">
      <c r="A22" s="63" t="s">
        <v>10</v>
      </c>
      <c r="B22" s="99">
        <v>2</v>
      </c>
      <c r="C22" s="60">
        <v>2</v>
      </c>
      <c r="D22" s="93">
        <v>2</v>
      </c>
      <c r="E22" s="101">
        <f t="shared" si="1"/>
        <v>1</v>
      </c>
      <c r="F22" s="114" t="s">
        <v>243</v>
      </c>
      <c r="G22" s="111">
        <v>2</v>
      </c>
      <c r="H22" s="72">
        <v>2</v>
      </c>
      <c r="I22" s="73">
        <f t="shared" si="0"/>
        <v>1</v>
      </c>
      <c r="J22" s="63" t="s">
        <v>278</v>
      </c>
    </row>
    <row r="23" spans="1:10" ht="48.75" thickBot="1" x14ac:dyDescent="0.3">
      <c r="A23" s="63" t="s">
        <v>11</v>
      </c>
      <c r="B23" s="99">
        <v>2</v>
      </c>
      <c r="C23" s="60">
        <v>2</v>
      </c>
      <c r="D23" s="93">
        <v>2</v>
      </c>
      <c r="E23" s="101">
        <f t="shared" si="1"/>
        <v>1</v>
      </c>
      <c r="F23" s="114" t="s">
        <v>243</v>
      </c>
      <c r="G23" s="111">
        <v>0</v>
      </c>
      <c r="H23" s="72">
        <v>0</v>
      </c>
      <c r="I23" s="73">
        <f t="shared" si="0"/>
        <v>0</v>
      </c>
      <c r="J23" s="159" t="s">
        <v>444</v>
      </c>
    </row>
    <row r="24" spans="1:10" s="74" customFormat="1" ht="32.25" thickBot="1" x14ac:dyDescent="0.3">
      <c r="A24" s="80" t="s">
        <v>12</v>
      </c>
      <c r="B24" s="81">
        <f>SUM(B25:B26)</f>
        <v>4</v>
      </c>
      <c r="C24" s="81">
        <f>SUM(C25:C26)</f>
        <v>4</v>
      </c>
      <c r="D24" s="81">
        <f>SUM(D25:D26)</f>
        <v>2</v>
      </c>
      <c r="E24" s="82">
        <f>(D24/B24)</f>
        <v>0.5</v>
      </c>
      <c r="F24" s="81" t="str">
        <f>IF(E24&gt;=0.5,"Đạt","Không đạt")</f>
        <v>Đạt</v>
      </c>
      <c r="G24" s="81">
        <f>SUM(G25:G26)</f>
        <v>4</v>
      </c>
      <c r="H24" s="81">
        <f>SUM(H25:H26)</f>
        <v>4</v>
      </c>
      <c r="I24" s="83">
        <f>(H24/B24)</f>
        <v>1</v>
      </c>
      <c r="J24" s="102" t="str">
        <f>IF(I24&gt;=0.5,"Đạt","Không đạt")</f>
        <v>Đạt</v>
      </c>
    </row>
    <row r="25" spans="1:10" ht="264.75" thickBot="1" x14ac:dyDescent="0.3">
      <c r="A25" s="63" t="s">
        <v>70</v>
      </c>
      <c r="B25" s="100">
        <v>2</v>
      </c>
      <c r="C25" s="64">
        <v>2</v>
      </c>
      <c r="D25" s="93">
        <v>0</v>
      </c>
      <c r="E25" s="101">
        <f t="shared" ref="E25:E26" si="2">(D25/B25)</f>
        <v>0</v>
      </c>
      <c r="F25" s="138" t="s">
        <v>391</v>
      </c>
      <c r="G25" s="111">
        <v>2</v>
      </c>
      <c r="H25" s="72">
        <v>2</v>
      </c>
      <c r="I25" s="73">
        <f t="shared" si="0"/>
        <v>1</v>
      </c>
      <c r="J25" s="63" t="s">
        <v>325</v>
      </c>
    </row>
    <row r="26" spans="1:10" ht="64.5" thickBot="1" x14ac:dyDescent="0.3">
      <c r="A26" s="61" t="s">
        <v>13</v>
      </c>
      <c r="B26" s="99">
        <v>2</v>
      </c>
      <c r="C26" s="60">
        <v>2</v>
      </c>
      <c r="D26" s="93">
        <v>2</v>
      </c>
      <c r="E26" s="101">
        <f t="shared" si="2"/>
        <v>1</v>
      </c>
      <c r="F26" s="114" t="s">
        <v>244</v>
      </c>
      <c r="G26" s="111">
        <v>2</v>
      </c>
      <c r="H26" s="72">
        <v>2</v>
      </c>
      <c r="I26" s="73">
        <f t="shared" si="0"/>
        <v>1</v>
      </c>
      <c r="J26" s="63" t="s">
        <v>325</v>
      </c>
    </row>
    <row r="27" spans="1:10" s="74" customFormat="1" ht="32.25" thickBot="1" x14ac:dyDescent="0.3">
      <c r="A27" s="80" t="s">
        <v>14</v>
      </c>
      <c r="B27" s="81">
        <f>SUM(B28:B29)</f>
        <v>4</v>
      </c>
      <c r="C27" s="81">
        <f>SUM(C28:C29)</f>
        <v>4</v>
      </c>
      <c r="D27" s="81">
        <f>SUM(D28:D29)</f>
        <v>3</v>
      </c>
      <c r="E27" s="82">
        <f>(D27/B27)</f>
        <v>0.75</v>
      </c>
      <c r="F27" s="81" t="str">
        <f>IF(E27&gt;=0.5,"Đạt","Không đạt")</f>
        <v>Đạt</v>
      </c>
      <c r="G27" s="81">
        <f>SUM(G28:G29)</f>
        <v>4</v>
      </c>
      <c r="H27" s="81">
        <f>SUM(H28:H29)</f>
        <v>4</v>
      </c>
      <c r="I27" s="83">
        <f>(H27/B27)</f>
        <v>1</v>
      </c>
      <c r="J27" s="103" t="str">
        <f>IF(I27&gt;=0.5,"Đạt","Không đạt")</f>
        <v>Đạt</v>
      </c>
    </row>
    <row r="28" spans="1:10" ht="96.75" thickBot="1" x14ac:dyDescent="0.3">
      <c r="A28" s="63" t="s">
        <v>15</v>
      </c>
      <c r="B28" s="99">
        <v>2</v>
      </c>
      <c r="C28" s="60">
        <v>2</v>
      </c>
      <c r="D28" s="93">
        <v>1</v>
      </c>
      <c r="E28" s="101">
        <f t="shared" ref="E28:E29" si="3">(D28/B28)</f>
        <v>0.5</v>
      </c>
      <c r="F28" s="108" t="s">
        <v>245</v>
      </c>
      <c r="G28" s="111">
        <v>2</v>
      </c>
      <c r="H28" s="72">
        <v>2</v>
      </c>
      <c r="I28" s="73">
        <f t="shared" si="0"/>
        <v>1</v>
      </c>
      <c r="J28" s="63" t="s">
        <v>326</v>
      </c>
    </row>
    <row r="29" spans="1:10" ht="40.5" thickBot="1" x14ac:dyDescent="0.3">
      <c r="A29" s="61" t="s">
        <v>16</v>
      </c>
      <c r="B29" s="99">
        <v>2</v>
      </c>
      <c r="C29" s="60">
        <v>2</v>
      </c>
      <c r="D29" s="93">
        <v>2</v>
      </c>
      <c r="E29" s="101">
        <f t="shared" si="3"/>
        <v>1</v>
      </c>
      <c r="F29" s="108" t="s">
        <v>517</v>
      </c>
      <c r="G29" s="111">
        <v>2</v>
      </c>
      <c r="H29" s="72">
        <v>2</v>
      </c>
      <c r="I29" s="73">
        <f t="shared" si="0"/>
        <v>1</v>
      </c>
      <c r="J29" s="63" t="s">
        <v>517</v>
      </c>
    </row>
    <row r="30" spans="1:10" s="74" customFormat="1" ht="32.25" thickBot="1" x14ac:dyDescent="0.3">
      <c r="A30" s="77" t="s">
        <v>17</v>
      </c>
      <c r="B30" s="78">
        <f>SUM(B31,B34,B41,B46,B49,B52,B55,B60,B63)</f>
        <v>52</v>
      </c>
      <c r="C30" s="78">
        <f>SUM(C31,C34,C41,C46,C49,C52,C55,C60,C63)</f>
        <v>52</v>
      </c>
      <c r="D30" s="78">
        <f>SUM(D31,D34,D41,D46,D49,D52,D55,D60,D63)</f>
        <v>37</v>
      </c>
      <c r="E30" s="79">
        <f>(D30/B30)</f>
        <v>0.71153846153846156</v>
      </c>
      <c r="F30" s="97" t="str">
        <f>IF(E30&gt;=0.5,"Đạt","Không đạt")</f>
        <v>Đạt</v>
      </c>
      <c r="G30" s="78">
        <f>SUM(G31,G34,G41,G46,G49,G52,G55,G60,G63)</f>
        <v>45</v>
      </c>
      <c r="H30" s="78">
        <f>SUM(H31,H34,H41,H46,H49,H52,H55,H60,H63)</f>
        <v>43</v>
      </c>
      <c r="I30" s="79">
        <f t="shared" si="0"/>
        <v>0.82692307692307687</v>
      </c>
      <c r="J30" s="104" t="str">
        <f>IF(I30&gt;=0.5,"Đạt","Không đạt")</f>
        <v>Đạt</v>
      </c>
    </row>
    <row r="31" spans="1:10" s="74" customFormat="1" ht="48" thickBot="1" x14ac:dyDescent="0.3">
      <c r="A31" s="80" t="s">
        <v>18</v>
      </c>
      <c r="B31" s="81">
        <f>SUM(B32:B33)</f>
        <v>4</v>
      </c>
      <c r="C31" s="81">
        <f>SUM(C32:C33)</f>
        <v>4</v>
      </c>
      <c r="D31" s="81">
        <f>SUM(D32:D33)</f>
        <v>4</v>
      </c>
      <c r="E31" s="82">
        <f>(D31/B31)</f>
        <v>1</v>
      </c>
      <c r="F31" s="81" t="str">
        <f>IF(E31&gt;=0.5,"Đạt","Không đạt")</f>
        <v>Đạt</v>
      </c>
      <c r="G31" s="81">
        <f>SUM(G32:G33)</f>
        <v>4</v>
      </c>
      <c r="H31" s="81">
        <f>SUM(H32:H33)</f>
        <v>4</v>
      </c>
      <c r="I31" s="83">
        <f t="shared" si="0"/>
        <v>1</v>
      </c>
      <c r="J31" s="105" t="str">
        <f>IF(I31&gt;=0.5,"Đạt","Không đạt")</f>
        <v>Đạt</v>
      </c>
    </row>
    <row r="32" spans="1:10" ht="108.75" thickBot="1" x14ac:dyDescent="0.3">
      <c r="A32" s="63" t="s">
        <v>19</v>
      </c>
      <c r="B32" s="99">
        <v>2</v>
      </c>
      <c r="C32" s="60">
        <v>2</v>
      </c>
      <c r="D32" s="93">
        <v>2</v>
      </c>
      <c r="E32" s="101">
        <f t="shared" ref="E32:E33" si="4">(D32/B32)</f>
        <v>1</v>
      </c>
      <c r="F32" s="114" t="s">
        <v>246</v>
      </c>
      <c r="G32" s="111">
        <v>2</v>
      </c>
      <c r="H32" s="72">
        <v>2</v>
      </c>
      <c r="I32" s="73">
        <f t="shared" si="0"/>
        <v>1</v>
      </c>
      <c r="J32" s="63" t="s">
        <v>246</v>
      </c>
    </row>
    <row r="33" spans="1:10" ht="28.5" thickBot="1" x14ac:dyDescent="0.3">
      <c r="A33" s="63" t="s">
        <v>20</v>
      </c>
      <c r="B33" s="99">
        <v>2</v>
      </c>
      <c r="C33" s="60">
        <v>2</v>
      </c>
      <c r="D33" s="93">
        <v>2</v>
      </c>
      <c r="E33" s="101">
        <f t="shared" si="4"/>
        <v>1</v>
      </c>
      <c r="F33" s="114" t="s">
        <v>247</v>
      </c>
      <c r="G33" s="111">
        <v>2</v>
      </c>
      <c r="H33" s="72">
        <v>2</v>
      </c>
      <c r="I33" s="73">
        <f t="shared" si="0"/>
        <v>1</v>
      </c>
      <c r="J33" s="63" t="s">
        <v>327</v>
      </c>
    </row>
    <row r="34" spans="1:10" s="74" customFormat="1" ht="32.25" thickBot="1" x14ac:dyDescent="0.3">
      <c r="A34" s="80" t="s">
        <v>21</v>
      </c>
      <c r="B34" s="81">
        <f>SUM(B35:B40)</f>
        <v>12</v>
      </c>
      <c r="C34" s="81">
        <f>SUM(C35:C40)</f>
        <v>12</v>
      </c>
      <c r="D34" s="81">
        <f>SUM(D35:D40)</f>
        <v>11</v>
      </c>
      <c r="E34" s="82">
        <f>(D34/B34)</f>
        <v>0.91666666666666663</v>
      </c>
      <c r="F34" s="81" t="str">
        <f>IF(E34&gt;=0.5,"Đạt","Không đạt")</f>
        <v>Đạt</v>
      </c>
      <c r="G34" s="81">
        <f>SUM(G35:G40)</f>
        <v>10</v>
      </c>
      <c r="H34" s="81">
        <f>SUM(H35:H40)</f>
        <v>10</v>
      </c>
      <c r="I34" s="83">
        <f t="shared" si="0"/>
        <v>0.83333333333333337</v>
      </c>
      <c r="J34" s="105" t="str">
        <f>IF(I34&gt;=0.5,"Đạt","Không đạt")</f>
        <v>Đạt</v>
      </c>
    </row>
    <row r="35" spans="1:10" ht="51.75" thickBot="1" x14ac:dyDescent="0.3">
      <c r="A35" s="65" t="s">
        <v>22</v>
      </c>
      <c r="B35" s="99">
        <v>2</v>
      </c>
      <c r="C35" s="60">
        <v>2</v>
      </c>
      <c r="D35" s="93">
        <v>2</v>
      </c>
      <c r="E35" s="101">
        <f t="shared" ref="E35:E40" si="5">(D35/B35)</f>
        <v>1</v>
      </c>
      <c r="F35" s="114" t="s">
        <v>150</v>
      </c>
      <c r="G35" s="111">
        <v>2</v>
      </c>
      <c r="H35" s="72">
        <v>2</v>
      </c>
      <c r="I35" s="73">
        <f t="shared" si="0"/>
        <v>1</v>
      </c>
      <c r="J35" s="63" t="s">
        <v>94</v>
      </c>
    </row>
    <row r="36" spans="1:10" ht="36.75" thickBot="1" x14ac:dyDescent="0.3">
      <c r="A36" s="63" t="s">
        <v>23</v>
      </c>
      <c r="B36" s="99">
        <v>2</v>
      </c>
      <c r="C36" s="60">
        <v>2</v>
      </c>
      <c r="D36" s="93">
        <v>2</v>
      </c>
      <c r="E36" s="101">
        <f t="shared" si="5"/>
        <v>1</v>
      </c>
      <c r="F36" s="114" t="s">
        <v>151</v>
      </c>
      <c r="G36" s="111">
        <v>2</v>
      </c>
      <c r="H36" s="72">
        <v>2</v>
      </c>
      <c r="I36" s="73">
        <f t="shared" si="0"/>
        <v>1</v>
      </c>
      <c r="J36" s="63" t="s">
        <v>95</v>
      </c>
    </row>
    <row r="37" spans="1:10" ht="48.75" thickBot="1" x14ac:dyDescent="0.3">
      <c r="A37" s="63" t="s">
        <v>24</v>
      </c>
      <c r="B37" s="99">
        <v>2</v>
      </c>
      <c r="C37" s="60">
        <v>2</v>
      </c>
      <c r="D37" s="93">
        <v>2</v>
      </c>
      <c r="E37" s="101">
        <f t="shared" si="5"/>
        <v>1</v>
      </c>
      <c r="F37" s="114" t="s">
        <v>152</v>
      </c>
      <c r="G37" s="111">
        <v>2</v>
      </c>
      <c r="H37" s="72">
        <v>2</v>
      </c>
      <c r="I37" s="73">
        <f t="shared" si="0"/>
        <v>1</v>
      </c>
      <c r="J37" s="63" t="s">
        <v>128</v>
      </c>
    </row>
    <row r="38" spans="1:10" ht="36.75" thickBot="1" x14ac:dyDescent="0.3">
      <c r="A38" s="63" t="s">
        <v>25</v>
      </c>
      <c r="B38" s="99">
        <v>2</v>
      </c>
      <c r="C38" s="60">
        <v>2</v>
      </c>
      <c r="D38" s="93">
        <v>2</v>
      </c>
      <c r="E38" s="101">
        <f t="shared" si="5"/>
        <v>1</v>
      </c>
      <c r="F38" s="114" t="s">
        <v>248</v>
      </c>
      <c r="G38" s="111">
        <v>2</v>
      </c>
      <c r="H38" s="72">
        <v>2</v>
      </c>
      <c r="I38" s="73">
        <f t="shared" si="0"/>
        <v>1</v>
      </c>
      <c r="J38" s="63" t="s">
        <v>270</v>
      </c>
    </row>
    <row r="39" spans="1:10" ht="24.75" thickBot="1" x14ac:dyDescent="0.3">
      <c r="A39" s="63" t="s">
        <v>26</v>
      </c>
      <c r="B39" s="99">
        <v>2</v>
      </c>
      <c r="C39" s="60">
        <v>2</v>
      </c>
      <c r="D39" s="93">
        <v>2</v>
      </c>
      <c r="E39" s="101">
        <f t="shared" si="5"/>
        <v>1</v>
      </c>
      <c r="F39" s="114" t="s">
        <v>249</v>
      </c>
      <c r="G39" s="111">
        <v>0</v>
      </c>
      <c r="H39" s="72">
        <v>0</v>
      </c>
      <c r="I39" s="73">
        <f t="shared" si="0"/>
        <v>0</v>
      </c>
      <c r="J39" s="159" t="s">
        <v>509</v>
      </c>
    </row>
    <row r="40" spans="1:10" ht="60.75" thickBot="1" x14ac:dyDescent="0.3">
      <c r="A40" s="63" t="s">
        <v>27</v>
      </c>
      <c r="B40" s="99">
        <v>2</v>
      </c>
      <c r="C40" s="60">
        <v>2</v>
      </c>
      <c r="D40" s="93">
        <v>1</v>
      </c>
      <c r="E40" s="101">
        <f t="shared" si="5"/>
        <v>0.5</v>
      </c>
      <c r="F40" s="114" t="s">
        <v>250</v>
      </c>
      <c r="G40" s="111">
        <v>2</v>
      </c>
      <c r="H40" s="72">
        <v>2</v>
      </c>
      <c r="I40" s="73">
        <f t="shared" si="0"/>
        <v>1</v>
      </c>
      <c r="J40" s="63" t="s">
        <v>279</v>
      </c>
    </row>
    <row r="41" spans="1:10" s="74" customFormat="1" ht="32.25" thickBot="1" x14ac:dyDescent="0.3">
      <c r="A41" s="80" t="s">
        <v>28</v>
      </c>
      <c r="B41" s="81">
        <v>8</v>
      </c>
      <c r="C41" s="81">
        <f>SUM(C42:C45)</f>
        <v>8</v>
      </c>
      <c r="D41" s="81">
        <f>SUM(D42:D45)</f>
        <v>6</v>
      </c>
      <c r="E41" s="82">
        <f>(D41/B41)</f>
        <v>0.75</v>
      </c>
      <c r="F41" s="81" t="str">
        <f>IF(E41&gt;=0.5,"Đạt","Không đạt")</f>
        <v>Đạt</v>
      </c>
      <c r="G41" s="81">
        <f>SUM(G42:G45)</f>
        <v>8</v>
      </c>
      <c r="H41" s="81">
        <f>SUM(H42:H45)</f>
        <v>8</v>
      </c>
      <c r="I41" s="83">
        <f t="shared" si="0"/>
        <v>1</v>
      </c>
      <c r="J41" s="105" t="str">
        <f>IF(I41&gt;=0.5,"Đạt","Không đạt")</f>
        <v>Đạt</v>
      </c>
    </row>
    <row r="42" spans="1:10" ht="60.75" thickBot="1" x14ac:dyDescent="0.3">
      <c r="A42" s="63" t="s">
        <v>29</v>
      </c>
      <c r="B42" s="99">
        <v>2</v>
      </c>
      <c r="C42" s="60">
        <v>2</v>
      </c>
      <c r="D42" s="93">
        <v>2</v>
      </c>
      <c r="E42" s="101">
        <f t="shared" ref="E42:E45" si="6">(D42/B42)</f>
        <v>1</v>
      </c>
      <c r="F42" s="114" t="s">
        <v>251</v>
      </c>
      <c r="G42" s="111">
        <v>2</v>
      </c>
      <c r="H42" s="72">
        <v>2</v>
      </c>
      <c r="I42" s="73">
        <f t="shared" si="0"/>
        <v>1</v>
      </c>
      <c r="J42" s="63" t="s">
        <v>273</v>
      </c>
    </row>
    <row r="43" spans="1:10" ht="36.75" thickBot="1" x14ac:dyDescent="0.3">
      <c r="A43" s="63" t="s">
        <v>30</v>
      </c>
      <c r="B43" s="99">
        <v>2</v>
      </c>
      <c r="C43" s="60">
        <v>2</v>
      </c>
      <c r="D43" s="93">
        <v>2</v>
      </c>
      <c r="E43" s="101">
        <f t="shared" si="6"/>
        <v>1</v>
      </c>
      <c r="F43" s="114" t="s">
        <v>251</v>
      </c>
      <c r="G43" s="111">
        <v>2</v>
      </c>
      <c r="H43" s="72">
        <v>2</v>
      </c>
      <c r="I43" s="73">
        <f t="shared" si="0"/>
        <v>1</v>
      </c>
      <c r="J43" s="63" t="s">
        <v>280</v>
      </c>
    </row>
    <row r="44" spans="1:10" ht="48.75" thickBot="1" x14ac:dyDescent="0.3">
      <c r="A44" s="63" t="s">
        <v>31</v>
      </c>
      <c r="B44" s="99">
        <v>2</v>
      </c>
      <c r="C44" s="60">
        <v>2</v>
      </c>
      <c r="D44" s="93">
        <v>1</v>
      </c>
      <c r="E44" s="101">
        <f t="shared" si="6"/>
        <v>0.5</v>
      </c>
      <c r="F44" s="114" t="s">
        <v>252</v>
      </c>
      <c r="G44" s="111">
        <v>2</v>
      </c>
      <c r="H44" s="72">
        <v>2</v>
      </c>
      <c r="I44" s="73">
        <f t="shared" si="0"/>
        <v>1</v>
      </c>
      <c r="J44" s="63" t="s">
        <v>102</v>
      </c>
    </row>
    <row r="45" spans="1:10" ht="48.75" thickBot="1" x14ac:dyDescent="0.3">
      <c r="A45" s="63" t="s">
        <v>32</v>
      </c>
      <c r="B45" s="99">
        <v>2</v>
      </c>
      <c r="C45" s="60">
        <v>2</v>
      </c>
      <c r="D45" s="93">
        <v>1</v>
      </c>
      <c r="E45" s="101">
        <f t="shared" si="6"/>
        <v>0.5</v>
      </c>
      <c r="F45" s="114" t="s">
        <v>252</v>
      </c>
      <c r="G45" s="111">
        <v>2</v>
      </c>
      <c r="H45" s="72">
        <v>2</v>
      </c>
      <c r="I45" s="73">
        <f t="shared" si="0"/>
        <v>1</v>
      </c>
      <c r="J45" s="63" t="s">
        <v>102</v>
      </c>
    </row>
    <row r="46" spans="1:10" s="74" customFormat="1" ht="48" thickBot="1" x14ac:dyDescent="0.3">
      <c r="A46" s="80" t="s">
        <v>66</v>
      </c>
      <c r="B46" s="81">
        <f>SUM(B47:B48)</f>
        <v>4</v>
      </c>
      <c r="C46" s="81">
        <f>SUM(C47:C48)</f>
        <v>4</v>
      </c>
      <c r="D46" s="81">
        <f>SUM(D47:D48)</f>
        <v>2</v>
      </c>
      <c r="E46" s="82">
        <f>(D46/B46)</f>
        <v>0.5</v>
      </c>
      <c r="F46" s="81" t="str">
        <f>IF(E46&gt;=0.5,"Đạt","Không đạt")</f>
        <v>Đạt</v>
      </c>
      <c r="G46" s="81">
        <f>SUM(G47:G48)</f>
        <v>4</v>
      </c>
      <c r="H46" s="81">
        <f>SUM(H47:H48)</f>
        <v>4</v>
      </c>
      <c r="I46" s="83">
        <f t="shared" si="0"/>
        <v>1</v>
      </c>
      <c r="J46" s="105" t="str">
        <f>IF(I46&gt;=0.5,"Đạt","Không đạt")</f>
        <v>Đạt</v>
      </c>
    </row>
    <row r="47" spans="1:10" ht="60.75" thickBot="1" x14ac:dyDescent="0.3">
      <c r="A47" s="63" t="s">
        <v>33</v>
      </c>
      <c r="B47" s="99">
        <v>2</v>
      </c>
      <c r="C47" s="60">
        <v>2</v>
      </c>
      <c r="D47" s="93">
        <v>1</v>
      </c>
      <c r="E47" s="101">
        <f t="shared" ref="E47:E48" si="7">(D47/B47)</f>
        <v>0.5</v>
      </c>
      <c r="F47" s="114" t="s">
        <v>252</v>
      </c>
      <c r="G47" s="111">
        <v>2</v>
      </c>
      <c r="H47" s="72">
        <v>2</v>
      </c>
      <c r="I47" s="73">
        <f t="shared" si="0"/>
        <v>1</v>
      </c>
      <c r="J47" s="124" t="s">
        <v>274</v>
      </c>
    </row>
    <row r="48" spans="1:10" ht="60.75" thickBot="1" x14ac:dyDescent="0.3">
      <c r="A48" s="63" t="s">
        <v>34</v>
      </c>
      <c r="B48" s="99">
        <v>2</v>
      </c>
      <c r="C48" s="60">
        <v>2</v>
      </c>
      <c r="D48" s="93">
        <v>1</v>
      </c>
      <c r="E48" s="101">
        <f t="shared" si="7"/>
        <v>0.5</v>
      </c>
      <c r="F48" s="114" t="s">
        <v>252</v>
      </c>
      <c r="G48" s="111">
        <v>2</v>
      </c>
      <c r="H48" s="72">
        <v>2</v>
      </c>
      <c r="I48" s="73">
        <f t="shared" si="0"/>
        <v>1</v>
      </c>
      <c r="J48" s="124" t="s">
        <v>274</v>
      </c>
    </row>
    <row r="49" spans="1:10" s="74" customFormat="1" ht="32.25" thickBot="1" x14ac:dyDescent="0.3">
      <c r="A49" s="80" t="s">
        <v>65</v>
      </c>
      <c r="B49" s="81">
        <f>SUM(B50:B51)</f>
        <v>4</v>
      </c>
      <c r="C49" s="81">
        <f>SUM(C50:C51)</f>
        <v>4</v>
      </c>
      <c r="D49" s="81">
        <f>SUM(D50:D51)</f>
        <v>2</v>
      </c>
      <c r="E49" s="82">
        <f>(D49/B49)</f>
        <v>0.5</v>
      </c>
      <c r="F49" s="81" t="str">
        <f>IF(E49&gt;=0.5,"Đạt","Không đạt")</f>
        <v>Đạt</v>
      </c>
      <c r="G49" s="81">
        <f>SUM(G50:G51)</f>
        <v>4</v>
      </c>
      <c r="H49" s="81">
        <f>SUM(H50:H51)</f>
        <v>3</v>
      </c>
      <c r="I49" s="83">
        <f t="shared" si="0"/>
        <v>0.75</v>
      </c>
      <c r="J49" s="105" t="str">
        <f>IF(I49&gt;=0.5,"Đạt","Không đạt")</f>
        <v>Đạt</v>
      </c>
    </row>
    <row r="50" spans="1:10" ht="36.75" thickBot="1" x14ac:dyDescent="0.3">
      <c r="A50" s="63" t="s">
        <v>35</v>
      </c>
      <c r="B50" s="99">
        <v>2</v>
      </c>
      <c r="C50" s="60">
        <v>2</v>
      </c>
      <c r="D50" s="93">
        <v>1</v>
      </c>
      <c r="E50" s="101">
        <f t="shared" ref="E50:E51" si="8">(D50/B50)</f>
        <v>0.5</v>
      </c>
      <c r="F50" s="114" t="s">
        <v>253</v>
      </c>
      <c r="G50" s="111">
        <v>2</v>
      </c>
      <c r="H50" s="72">
        <v>2</v>
      </c>
      <c r="I50" s="73">
        <f t="shared" si="0"/>
        <v>1</v>
      </c>
      <c r="J50" s="63" t="s">
        <v>135</v>
      </c>
    </row>
    <row r="51" spans="1:10" ht="28.5" thickBot="1" x14ac:dyDescent="0.3">
      <c r="A51" s="61" t="s">
        <v>36</v>
      </c>
      <c r="B51" s="99">
        <v>2</v>
      </c>
      <c r="C51" s="60">
        <v>2</v>
      </c>
      <c r="D51" s="93">
        <v>1</v>
      </c>
      <c r="E51" s="101">
        <f t="shared" si="8"/>
        <v>0.5</v>
      </c>
      <c r="F51" s="114" t="s">
        <v>253</v>
      </c>
      <c r="G51" s="111">
        <v>2</v>
      </c>
      <c r="H51" s="72">
        <v>1</v>
      </c>
      <c r="I51" s="73">
        <f t="shared" si="0"/>
        <v>0.5</v>
      </c>
      <c r="J51" s="63" t="s">
        <v>302</v>
      </c>
    </row>
    <row r="52" spans="1:10" s="74" customFormat="1" ht="48" thickBot="1" x14ac:dyDescent="0.3">
      <c r="A52" s="80" t="s">
        <v>67</v>
      </c>
      <c r="B52" s="81">
        <f>SUM(B53:B54)</f>
        <v>4</v>
      </c>
      <c r="C52" s="81">
        <f>SUM(C53:C54)</f>
        <v>4</v>
      </c>
      <c r="D52" s="81">
        <f>SUM(D53:D54)</f>
        <v>2</v>
      </c>
      <c r="E52" s="82">
        <f>(D52/B52)</f>
        <v>0.5</v>
      </c>
      <c r="F52" s="81" t="str">
        <f>IF(E52&gt;=0.5,"Đạt","Không đạt")</f>
        <v>Đạt</v>
      </c>
      <c r="G52" s="81">
        <f>SUM(G53:G54)</f>
        <v>1</v>
      </c>
      <c r="H52" s="81">
        <f>SUM(H53:H54)</f>
        <v>0</v>
      </c>
      <c r="I52" s="83">
        <f t="shared" si="0"/>
        <v>0</v>
      </c>
      <c r="J52" s="105" t="str">
        <f>IF(I52&gt;=0.5,"Đạt","Không đạt")</f>
        <v>Không đạt</v>
      </c>
    </row>
    <row r="53" spans="1:10" ht="48.75" thickBot="1" x14ac:dyDescent="0.3">
      <c r="A53" s="63" t="s">
        <v>37</v>
      </c>
      <c r="B53" s="99">
        <v>2</v>
      </c>
      <c r="C53" s="60">
        <v>2</v>
      </c>
      <c r="D53" s="93">
        <v>1</v>
      </c>
      <c r="E53" s="101">
        <f t="shared" ref="E53:E54" si="9">(D53/B53)</f>
        <v>0.5</v>
      </c>
      <c r="F53" s="114" t="s">
        <v>254</v>
      </c>
      <c r="G53" s="111">
        <v>1</v>
      </c>
      <c r="H53" s="72">
        <v>0</v>
      </c>
      <c r="I53" s="73">
        <f t="shared" si="0"/>
        <v>0</v>
      </c>
      <c r="J53" s="159" t="s">
        <v>282</v>
      </c>
    </row>
    <row r="54" spans="1:10" ht="60.75" thickBot="1" x14ac:dyDescent="0.3">
      <c r="A54" s="63" t="s">
        <v>38</v>
      </c>
      <c r="B54" s="99">
        <v>2</v>
      </c>
      <c r="C54" s="60">
        <v>2</v>
      </c>
      <c r="D54" s="93">
        <v>1</v>
      </c>
      <c r="E54" s="101">
        <f t="shared" si="9"/>
        <v>0.5</v>
      </c>
      <c r="F54" s="114" t="s">
        <v>255</v>
      </c>
      <c r="G54" s="111">
        <v>0</v>
      </c>
      <c r="H54" s="72">
        <v>0</v>
      </c>
      <c r="I54" s="73">
        <f t="shared" si="0"/>
        <v>0</v>
      </c>
      <c r="J54" s="159" t="s">
        <v>283</v>
      </c>
    </row>
    <row r="55" spans="1:10" s="74" customFormat="1" ht="48" thickBot="1" x14ac:dyDescent="0.3">
      <c r="A55" s="84" t="s">
        <v>68</v>
      </c>
      <c r="B55" s="81">
        <f>SUM(B56:B59)</f>
        <v>8</v>
      </c>
      <c r="C55" s="81">
        <f>SUM(C56:C59)</f>
        <v>8</v>
      </c>
      <c r="D55" s="81">
        <f>SUM(D56:D59)</f>
        <v>4</v>
      </c>
      <c r="E55" s="82">
        <f>(D55/B55)</f>
        <v>0.5</v>
      </c>
      <c r="F55" s="81" t="str">
        <f>IF(E55&gt;=0.5,"Đạt","Không đạt")</f>
        <v>Đạt</v>
      </c>
      <c r="G55" s="81">
        <f>SUM(G56:G59)</f>
        <v>7</v>
      </c>
      <c r="H55" s="81">
        <f>SUM(H56:H59)</f>
        <v>7</v>
      </c>
      <c r="I55" s="83">
        <f t="shared" si="0"/>
        <v>0.875</v>
      </c>
      <c r="J55" s="105" t="str">
        <f>IF(I55&gt;=0.5,"Đạt","Không đạt")</f>
        <v>Đạt</v>
      </c>
    </row>
    <row r="56" spans="1:10" ht="48.75" thickBot="1" x14ac:dyDescent="0.3">
      <c r="A56" s="63" t="s">
        <v>39</v>
      </c>
      <c r="B56" s="99">
        <v>2</v>
      </c>
      <c r="C56" s="60">
        <v>2</v>
      </c>
      <c r="D56" s="93">
        <v>1</v>
      </c>
      <c r="E56" s="101">
        <f t="shared" ref="E56:E59" si="10">(D56/B56)</f>
        <v>0.5</v>
      </c>
      <c r="F56" s="114" t="s">
        <v>256</v>
      </c>
      <c r="G56" s="111">
        <v>2</v>
      </c>
      <c r="H56" s="72">
        <v>2</v>
      </c>
      <c r="I56" s="73">
        <f t="shared" si="0"/>
        <v>1</v>
      </c>
      <c r="J56" s="114" t="s">
        <v>239</v>
      </c>
    </row>
    <row r="57" spans="1:10" ht="60.75" thickBot="1" x14ac:dyDescent="0.3">
      <c r="A57" s="63" t="s">
        <v>40</v>
      </c>
      <c r="B57" s="99">
        <v>2</v>
      </c>
      <c r="C57" s="60">
        <v>2</v>
      </c>
      <c r="D57" s="93">
        <v>1</v>
      </c>
      <c r="E57" s="101">
        <f t="shared" si="10"/>
        <v>0.5</v>
      </c>
      <c r="F57" s="114" t="s">
        <v>256</v>
      </c>
      <c r="G57" s="111">
        <v>2</v>
      </c>
      <c r="H57" s="72">
        <v>2</v>
      </c>
      <c r="I57" s="73">
        <f t="shared" si="0"/>
        <v>1</v>
      </c>
      <c r="J57" s="63" t="s">
        <v>108</v>
      </c>
    </row>
    <row r="58" spans="1:10" ht="48.75" thickBot="1" x14ac:dyDescent="0.3">
      <c r="A58" s="63" t="s">
        <v>41</v>
      </c>
      <c r="B58" s="99">
        <v>2</v>
      </c>
      <c r="C58" s="60">
        <v>2</v>
      </c>
      <c r="D58" s="93">
        <v>1</v>
      </c>
      <c r="E58" s="101">
        <f t="shared" si="10"/>
        <v>0.5</v>
      </c>
      <c r="F58" s="114" t="s">
        <v>256</v>
      </c>
      <c r="G58" s="111">
        <v>1</v>
      </c>
      <c r="H58" s="72">
        <v>1</v>
      </c>
      <c r="I58" s="73">
        <f t="shared" si="0"/>
        <v>0.5</v>
      </c>
      <c r="J58" s="63" t="s">
        <v>108</v>
      </c>
    </row>
    <row r="59" spans="1:10" ht="48.75" thickBot="1" x14ac:dyDescent="0.3">
      <c r="A59" s="63" t="s">
        <v>42</v>
      </c>
      <c r="B59" s="99">
        <v>2</v>
      </c>
      <c r="C59" s="60">
        <v>2</v>
      </c>
      <c r="D59" s="93">
        <v>1</v>
      </c>
      <c r="E59" s="101">
        <f t="shared" si="10"/>
        <v>0.5</v>
      </c>
      <c r="F59" s="114" t="s">
        <v>257</v>
      </c>
      <c r="G59" s="111">
        <v>2</v>
      </c>
      <c r="H59" s="72">
        <v>2</v>
      </c>
      <c r="I59" s="73">
        <f t="shared" si="0"/>
        <v>1</v>
      </c>
      <c r="J59" s="63" t="s">
        <v>472</v>
      </c>
    </row>
    <row r="60" spans="1:10" s="74" customFormat="1" ht="57.75" customHeight="1" thickBot="1" x14ac:dyDescent="0.3">
      <c r="A60" s="80" t="s">
        <v>69</v>
      </c>
      <c r="B60" s="81">
        <f>SUM(B61:B62)</f>
        <v>4</v>
      </c>
      <c r="C60" s="81">
        <f>SUM(C61:C62)</f>
        <v>4</v>
      </c>
      <c r="D60" s="81">
        <f>SUM(D61:D62)</f>
        <v>3</v>
      </c>
      <c r="E60" s="82">
        <f>(D60/B60)</f>
        <v>0.75</v>
      </c>
      <c r="F60" s="81" t="str">
        <f>IF(E60&gt;=0.5,"Đạt","Không đạt")</f>
        <v>Đạt</v>
      </c>
      <c r="G60" s="81">
        <f>SUM(G61:G62)</f>
        <v>4</v>
      </c>
      <c r="H60" s="81">
        <f>SUM(H61:H62)</f>
        <v>4</v>
      </c>
      <c r="I60" s="83">
        <f t="shared" si="0"/>
        <v>1</v>
      </c>
      <c r="J60" s="81" t="str">
        <f>IF(I60&gt;=0.5,"Đạt","Không đạt")</f>
        <v>Đạt</v>
      </c>
    </row>
    <row r="61" spans="1:10" ht="48.75" thickBot="1" x14ac:dyDescent="0.3">
      <c r="A61" s="63" t="s">
        <v>43</v>
      </c>
      <c r="B61" s="99">
        <v>2</v>
      </c>
      <c r="C61" s="71">
        <v>2</v>
      </c>
      <c r="D61" s="93">
        <v>2</v>
      </c>
      <c r="E61" s="101">
        <f t="shared" ref="E61:E62" si="11">(D61/B61)</f>
        <v>1</v>
      </c>
      <c r="F61" s="114" t="s">
        <v>258</v>
      </c>
      <c r="G61" s="111">
        <v>2</v>
      </c>
      <c r="H61" s="72">
        <v>2</v>
      </c>
      <c r="I61" s="73">
        <f t="shared" si="0"/>
        <v>1</v>
      </c>
      <c r="J61" s="63" t="s">
        <v>112</v>
      </c>
    </row>
    <row r="62" spans="1:10" ht="36.75" thickBot="1" x14ac:dyDescent="0.3">
      <c r="A62" s="63" t="s">
        <v>44</v>
      </c>
      <c r="B62" s="99">
        <v>2</v>
      </c>
      <c r="C62" s="71">
        <v>2</v>
      </c>
      <c r="D62" s="93">
        <v>1</v>
      </c>
      <c r="E62" s="101">
        <f t="shared" si="11"/>
        <v>0.5</v>
      </c>
      <c r="F62" s="114" t="s">
        <v>258</v>
      </c>
      <c r="G62" s="111">
        <v>2</v>
      </c>
      <c r="H62" s="72">
        <v>2</v>
      </c>
      <c r="I62" s="73">
        <f t="shared" si="0"/>
        <v>1</v>
      </c>
      <c r="J62" s="63" t="s">
        <v>493</v>
      </c>
    </row>
    <row r="63" spans="1:10" s="74" customFormat="1" ht="32.25" thickBot="1" x14ac:dyDescent="0.3">
      <c r="A63" s="85" t="s">
        <v>64</v>
      </c>
      <c r="B63" s="81">
        <f>SUM(B64:B65)</f>
        <v>4</v>
      </c>
      <c r="C63" s="81">
        <f>SUM(C64:C65)</f>
        <v>4</v>
      </c>
      <c r="D63" s="81">
        <f>SUM(D64:D65)</f>
        <v>3</v>
      </c>
      <c r="E63" s="82">
        <f>(D63/B63)</f>
        <v>0.75</v>
      </c>
      <c r="F63" s="81" t="str">
        <f>IF(E63&gt;=0.5,"Đạt","Không đạt")</f>
        <v>Đạt</v>
      </c>
      <c r="G63" s="81">
        <f>SUM(G64:G65)</f>
        <v>3</v>
      </c>
      <c r="H63" s="81">
        <f>SUM(H64:H65)</f>
        <v>3</v>
      </c>
      <c r="I63" s="83">
        <f t="shared" si="0"/>
        <v>0.75</v>
      </c>
      <c r="J63" s="81" t="str">
        <f>IF(I63&gt;=0.5,"Đạt","Không đạt")</f>
        <v>Đạt</v>
      </c>
    </row>
    <row r="64" spans="1:10" ht="84.75" thickBot="1" x14ac:dyDescent="0.3">
      <c r="A64" s="66" t="s">
        <v>45</v>
      </c>
      <c r="B64" s="99">
        <v>2</v>
      </c>
      <c r="C64" s="71">
        <v>2</v>
      </c>
      <c r="D64" s="93">
        <v>2</v>
      </c>
      <c r="E64" s="101">
        <f t="shared" ref="E64:E65" si="12">(D64/B64)</f>
        <v>1</v>
      </c>
      <c r="F64" s="114" t="s">
        <v>259</v>
      </c>
      <c r="G64" s="111">
        <v>2</v>
      </c>
      <c r="H64" s="72">
        <v>2</v>
      </c>
      <c r="I64" s="73">
        <f t="shared" si="0"/>
        <v>1</v>
      </c>
      <c r="J64" s="63" t="s">
        <v>500</v>
      </c>
    </row>
    <row r="65" spans="1:10" ht="108.75" thickBot="1" x14ac:dyDescent="0.3">
      <c r="A65" s="66" t="s">
        <v>46</v>
      </c>
      <c r="B65" s="99">
        <v>2</v>
      </c>
      <c r="C65" s="71">
        <v>2</v>
      </c>
      <c r="D65" s="93">
        <v>1</v>
      </c>
      <c r="E65" s="101">
        <f t="shared" si="12"/>
        <v>0.5</v>
      </c>
      <c r="F65" s="114" t="s">
        <v>260</v>
      </c>
      <c r="G65" s="111">
        <v>1</v>
      </c>
      <c r="H65" s="72">
        <v>1</v>
      </c>
      <c r="I65" s="73">
        <f t="shared" si="0"/>
        <v>0.5</v>
      </c>
      <c r="J65" s="158" t="s">
        <v>495</v>
      </c>
    </row>
    <row r="66" spans="1:10" s="74" customFormat="1" ht="63.75" thickBot="1" x14ac:dyDescent="0.3">
      <c r="A66" s="86" t="s">
        <v>47</v>
      </c>
      <c r="B66" s="78">
        <f>SUM(B67,B72,B75)</f>
        <v>16</v>
      </c>
      <c r="C66" s="78">
        <f>SUM(C67,C72,C75)</f>
        <v>16</v>
      </c>
      <c r="D66" s="78">
        <f>SUM(D67,D72,D75)</f>
        <v>10</v>
      </c>
      <c r="E66" s="79">
        <f>(D66/B66)</f>
        <v>0.625</v>
      </c>
      <c r="F66" s="97" t="str">
        <f>IF(E66&gt;=0.5,"Đạt","Không đạt")</f>
        <v>Đạt</v>
      </c>
      <c r="G66" s="78">
        <f>SUM(G67,G72,G75)</f>
        <v>10</v>
      </c>
      <c r="H66" s="78">
        <f>SUM(H67,H72,H75)</f>
        <v>9</v>
      </c>
      <c r="I66" s="79">
        <f t="shared" si="0"/>
        <v>0.5625</v>
      </c>
      <c r="J66" s="97" t="str">
        <f>IF(I66&gt;=0.5,"Đạt","Không đạt")</f>
        <v>Đạt</v>
      </c>
    </row>
    <row r="67" spans="1:10" s="74" customFormat="1" ht="32.25" thickBot="1" x14ac:dyDescent="0.3">
      <c r="A67" s="85" t="s">
        <v>48</v>
      </c>
      <c r="B67" s="81">
        <f>SUM(B68:B71)</f>
        <v>8</v>
      </c>
      <c r="C67" s="81">
        <f>SUM(C68:C71)</f>
        <v>8</v>
      </c>
      <c r="D67" s="81">
        <f>SUM(D68:D71)</f>
        <v>6</v>
      </c>
      <c r="E67" s="82">
        <f>(D67/B67)</f>
        <v>0.75</v>
      </c>
      <c r="F67" s="81" t="str">
        <f>IF(E67&gt;=0.5,"Đạt","Không đạt")</f>
        <v>Đạt</v>
      </c>
      <c r="G67" s="81">
        <f>SUM(G68:G71)</f>
        <v>6</v>
      </c>
      <c r="H67" s="81">
        <f>SUM(H68:H71)</f>
        <v>5</v>
      </c>
      <c r="I67" s="83">
        <f t="shared" si="0"/>
        <v>0.625</v>
      </c>
      <c r="J67" s="81" t="str">
        <f>IF(I67&gt;=0.5,"Đạt","Không đạt")</f>
        <v>Đạt</v>
      </c>
    </row>
    <row r="68" spans="1:10" ht="72.75" thickBot="1" x14ac:dyDescent="0.3">
      <c r="A68" s="66" t="s">
        <v>49</v>
      </c>
      <c r="B68" s="99">
        <v>2</v>
      </c>
      <c r="C68" s="71">
        <v>2</v>
      </c>
      <c r="D68" s="93">
        <v>2</v>
      </c>
      <c r="E68" s="101">
        <f t="shared" ref="E68:E71" si="13">(D68/B68)</f>
        <v>1</v>
      </c>
      <c r="F68" s="114" t="s">
        <v>261</v>
      </c>
      <c r="G68" s="111">
        <v>2</v>
      </c>
      <c r="H68" s="72">
        <v>2</v>
      </c>
      <c r="I68" s="73">
        <f t="shared" si="0"/>
        <v>1</v>
      </c>
      <c r="J68" s="63" t="s">
        <v>284</v>
      </c>
    </row>
    <row r="69" spans="1:10" ht="24.75" thickBot="1" x14ac:dyDescent="0.3">
      <c r="A69" s="66" t="s">
        <v>50</v>
      </c>
      <c r="B69" s="99">
        <v>2</v>
      </c>
      <c r="C69" s="71">
        <v>2</v>
      </c>
      <c r="D69" s="93">
        <v>1</v>
      </c>
      <c r="E69" s="101">
        <f t="shared" si="13"/>
        <v>0.5</v>
      </c>
      <c r="F69" s="114" t="s">
        <v>262</v>
      </c>
      <c r="G69" s="111">
        <v>0</v>
      </c>
      <c r="H69" s="72">
        <v>0</v>
      </c>
      <c r="I69" s="73">
        <f t="shared" si="0"/>
        <v>0</v>
      </c>
      <c r="J69" s="180" t="s">
        <v>311</v>
      </c>
    </row>
    <row r="70" spans="1:10" ht="48.75" thickBot="1" x14ac:dyDescent="0.3">
      <c r="A70" s="66" t="s">
        <v>51</v>
      </c>
      <c r="B70" s="99">
        <v>2</v>
      </c>
      <c r="C70" s="71">
        <v>2</v>
      </c>
      <c r="D70" s="93">
        <v>2</v>
      </c>
      <c r="E70" s="101">
        <f t="shared" si="13"/>
        <v>1</v>
      </c>
      <c r="F70" s="114" t="s">
        <v>263</v>
      </c>
      <c r="G70" s="111">
        <v>2</v>
      </c>
      <c r="H70" s="72">
        <v>1</v>
      </c>
      <c r="I70" s="73">
        <f t="shared" si="0"/>
        <v>0.5</v>
      </c>
      <c r="J70" s="158" t="s">
        <v>438</v>
      </c>
    </row>
    <row r="71" spans="1:10" ht="72.75" thickBot="1" x14ac:dyDescent="0.3">
      <c r="A71" s="66" t="s">
        <v>52</v>
      </c>
      <c r="B71" s="99">
        <v>2</v>
      </c>
      <c r="C71" s="71">
        <v>2</v>
      </c>
      <c r="D71" s="93">
        <v>1</v>
      </c>
      <c r="E71" s="101">
        <f t="shared" si="13"/>
        <v>0.5</v>
      </c>
      <c r="F71" s="114" t="s">
        <v>264</v>
      </c>
      <c r="G71" s="111">
        <v>2</v>
      </c>
      <c r="H71" s="72">
        <v>2</v>
      </c>
      <c r="I71" s="73">
        <f t="shared" si="0"/>
        <v>1</v>
      </c>
      <c r="J71" s="114" t="s">
        <v>328</v>
      </c>
    </row>
    <row r="72" spans="1:10" s="74" customFormat="1" ht="48" thickBot="1" x14ac:dyDescent="0.3">
      <c r="A72" s="85" t="s">
        <v>63</v>
      </c>
      <c r="B72" s="81">
        <f>SUM(B73:B74)</f>
        <v>4</v>
      </c>
      <c r="C72" s="81">
        <f>SUM(C73:C74)</f>
        <v>4</v>
      </c>
      <c r="D72" s="81">
        <f>SUM(D73:D74)</f>
        <v>2</v>
      </c>
      <c r="E72" s="82">
        <f>(D72/B72)</f>
        <v>0.5</v>
      </c>
      <c r="F72" s="81" t="str">
        <f>IF(E72&gt;=0.5,"Đạt","Không đạt")</f>
        <v>Đạt</v>
      </c>
      <c r="G72" s="81">
        <f>SUM(G73:G74)</f>
        <v>2</v>
      </c>
      <c r="H72" s="81">
        <f>SUM(H73:H74)</f>
        <v>2</v>
      </c>
      <c r="I72" s="83">
        <f t="shared" si="0"/>
        <v>0.5</v>
      </c>
      <c r="J72" s="81" t="str">
        <f>IF(I72&gt;=0.5,"Đạt","Không đạt")</f>
        <v>Đạt</v>
      </c>
    </row>
    <row r="73" spans="1:10" ht="48.75" thickBot="1" x14ac:dyDescent="0.3">
      <c r="A73" s="66" t="s">
        <v>53</v>
      </c>
      <c r="B73" s="99">
        <v>2</v>
      </c>
      <c r="C73" s="71">
        <v>2</v>
      </c>
      <c r="D73" s="93">
        <v>2</v>
      </c>
      <c r="E73" s="101">
        <f t="shared" ref="E73:E74" si="14">(D73/B73)</f>
        <v>1</v>
      </c>
      <c r="F73" s="114" t="s">
        <v>265</v>
      </c>
      <c r="G73" s="111">
        <v>2</v>
      </c>
      <c r="H73" s="72">
        <v>2</v>
      </c>
      <c r="I73" s="73">
        <f t="shared" si="0"/>
        <v>1</v>
      </c>
      <c r="J73" s="63" t="s">
        <v>322</v>
      </c>
    </row>
    <row r="74" spans="1:10" ht="36.75" thickBot="1" x14ac:dyDescent="0.3">
      <c r="A74" s="66" t="s">
        <v>54</v>
      </c>
      <c r="B74" s="99">
        <v>2</v>
      </c>
      <c r="C74" s="71">
        <v>2</v>
      </c>
      <c r="D74" s="93">
        <v>0</v>
      </c>
      <c r="E74" s="101">
        <f t="shared" si="14"/>
        <v>0</v>
      </c>
      <c r="F74" s="114" t="s">
        <v>262</v>
      </c>
      <c r="G74" s="111">
        <v>0</v>
      </c>
      <c r="H74" s="72">
        <v>0</v>
      </c>
      <c r="I74" s="73">
        <f t="shared" si="0"/>
        <v>0</v>
      </c>
      <c r="J74" s="159" t="s">
        <v>286</v>
      </c>
    </row>
    <row r="75" spans="1:10" s="74" customFormat="1" ht="32.25" thickBot="1" x14ac:dyDescent="0.3">
      <c r="A75" s="85" t="s">
        <v>62</v>
      </c>
      <c r="B75" s="81">
        <f>SUM(B76:B77)</f>
        <v>4</v>
      </c>
      <c r="C75" s="81">
        <f>SUM(C76:C77)</f>
        <v>4</v>
      </c>
      <c r="D75" s="81">
        <f>SUM(D76:D77)</f>
        <v>2</v>
      </c>
      <c r="E75" s="82">
        <f>(D75/B75)</f>
        <v>0.5</v>
      </c>
      <c r="F75" s="81" t="str">
        <f>IF(E75&gt;=0.5,"Đạt","Không đạt")</f>
        <v>Đạt</v>
      </c>
      <c r="G75" s="81">
        <f>SUM(G76:G77)</f>
        <v>2</v>
      </c>
      <c r="H75" s="81">
        <f>SUM(H76:H77)</f>
        <v>2</v>
      </c>
      <c r="I75" s="83">
        <f t="shared" si="0"/>
        <v>0.5</v>
      </c>
      <c r="J75" s="81" t="str">
        <f>IF(I75&gt;=0.5,"Đạt","Không đạt")</f>
        <v>Đạt</v>
      </c>
    </row>
    <row r="76" spans="1:10" ht="36.75" thickBot="1" x14ac:dyDescent="0.3">
      <c r="A76" s="66" t="s">
        <v>55</v>
      </c>
      <c r="B76" s="99">
        <v>2</v>
      </c>
      <c r="C76" s="71">
        <v>2</v>
      </c>
      <c r="D76" s="93">
        <v>2</v>
      </c>
      <c r="E76" s="101">
        <f t="shared" ref="E76:E77" si="15">(D76/B76)</f>
        <v>1</v>
      </c>
      <c r="F76" s="114" t="s">
        <v>266</v>
      </c>
      <c r="G76" s="111">
        <v>2</v>
      </c>
      <c r="H76" s="72">
        <v>2</v>
      </c>
      <c r="I76" s="73">
        <f t="shared" si="0"/>
        <v>1</v>
      </c>
      <c r="J76" s="63" t="s">
        <v>169</v>
      </c>
    </row>
    <row r="77" spans="1:10" ht="36.75" thickBot="1" x14ac:dyDescent="0.3">
      <c r="A77" s="66" t="s">
        <v>56</v>
      </c>
      <c r="B77" s="99">
        <v>2</v>
      </c>
      <c r="C77" s="71">
        <v>2</v>
      </c>
      <c r="D77" s="93">
        <v>0</v>
      </c>
      <c r="E77" s="101">
        <f t="shared" si="15"/>
        <v>0</v>
      </c>
      <c r="F77" s="114" t="s">
        <v>262</v>
      </c>
      <c r="G77" s="111">
        <v>0</v>
      </c>
      <c r="H77" s="72">
        <v>0</v>
      </c>
      <c r="I77" s="73">
        <f t="shared" si="0"/>
        <v>0</v>
      </c>
      <c r="J77" s="159" t="s">
        <v>287</v>
      </c>
    </row>
    <row r="78" spans="1:10" ht="16.5" thickBot="1" x14ac:dyDescent="0.3">
      <c r="A78" s="67" t="s">
        <v>57</v>
      </c>
      <c r="B78" s="98">
        <f>SUM(B16,B30,B66)</f>
        <v>88</v>
      </c>
      <c r="C78" s="62">
        <f>SUM(C16,C30,C66)</f>
        <v>88</v>
      </c>
      <c r="D78" s="69">
        <f>SUM(D16,D30,D66)</f>
        <v>63</v>
      </c>
      <c r="E78" s="109">
        <f>(D78/B78)</f>
        <v>0.71590909090909094</v>
      </c>
      <c r="F78" s="60"/>
      <c r="G78" s="110">
        <f>SUM(G16,G30,G66)</f>
        <v>73</v>
      </c>
      <c r="H78" s="69">
        <f>SUM(H16,H30,H66)</f>
        <v>70</v>
      </c>
      <c r="I78" s="109">
        <f t="shared" si="0"/>
        <v>0.79545454545454541</v>
      </c>
      <c r="J78" s="60"/>
    </row>
    <row r="79" spans="1:10" ht="16.5" thickBot="1" x14ac:dyDescent="0.3">
      <c r="A79" s="67" t="s">
        <v>58</v>
      </c>
      <c r="B79" s="98">
        <v>100</v>
      </c>
      <c r="C79" s="62">
        <f>(C78*B79)/B78</f>
        <v>100</v>
      </c>
      <c r="D79" s="70">
        <f>(D78*B79)/B78</f>
        <v>71.590909090909093</v>
      </c>
      <c r="E79" s="109">
        <f>(D79/B79)</f>
        <v>0.71590909090909094</v>
      </c>
      <c r="F79" s="60"/>
      <c r="G79" s="112">
        <f>(G78/B78)*100</f>
        <v>82.954545454545453</v>
      </c>
      <c r="H79" s="70">
        <f>(H78*B79)/B78</f>
        <v>79.545454545454547</v>
      </c>
      <c r="I79" s="109">
        <f t="shared" si="0"/>
        <v>0.79545454545454541</v>
      </c>
      <c r="J79" s="60"/>
    </row>
    <row r="80" spans="1:10" ht="36" customHeight="1" thickBot="1" x14ac:dyDescent="0.3">
      <c r="A80" s="67" t="s">
        <v>59</v>
      </c>
      <c r="B80" s="68"/>
      <c r="C80" s="68"/>
      <c r="D80" s="23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237"/>
      <c r="F80" s="62"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60"/>
      <c r="H80" s="23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237"/>
      <c r="J80" s="62"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219" t="s">
        <v>267</v>
      </c>
      <c r="B82" s="220"/>
      <c r="C82" s="220"/>
      <c r="D82" s="220"/>
      <c r="E82" s="220"/>
      <c r="H82" s="221" t="s">
        <v>75</v>
      </c>
      <c r="I82" s="222"/>
      <c r="J82" s="222"/>
    </row>
    <row r="86" spans="1:10" ht="15.6" customHeight="1" x14ac:dyDescent="0.25">
      <c r="A86" s="223" t="s">
        <v>268</v>
      </c>
      <c r="B86" s="223"/>
      <c r="C86" s="223"/>
      <c r="D86" s="223"/>
      <c r="I86" s="224" t="s">
        <v>80</v>
      </c>
      <c r="J86" s="225"/>
    </row>
    <row r="87" spans="1:10" ht="16.5" x14ac:dyDescent="0.25">
      <c r="B87" s="87"/>
      <c r="C87" s="87"/>
      <c r="D87" s="94"/>
      <c r="E87" s="94"/>
    </row>
    <row r="88" spans="1:10" ht="16.5" x14ac:dyDescent="0.25">
      <c r="B88" s="88"/>
      <c r="C88" s="88"/>
      <c r="D88" s="95"/>
      <c r="E88" s="95"/>
    </row>
    <row r="89" spans="1:10" ht="16.5" x14ac:dyDescent="0.25">
      <c r="B89" s="89"/>
      <c r="C89" s="89"/>
      <c r="D89" s="96"/>
      <c r="E89" s="96"/>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8" sqref="D18"/>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1-N.H.ANH</vt:lpstr>
      <vt:lpstr>2-C.V.BẢO</vt:lpstr>
      <vt:lpstr>7-P.CƯỜNG</vt:lpstr>
      <vt:lpstr>8-T.ĐAT</vt:lpstr>
      <vt:lpstr>11-T.ĐỨC B</vt:lpstr>
      <vt:lpstr>15-T HOÀN</vt:lpstr>
      <vt:lpstr>19-T.MAI</vt:lpstr>
      <vt:lpstr>20-T. MINH</vt:lpstr>
      <vt:lpstr>21-C.NGA</vt:lpstr>
      <vt:lpstr>27-T.TRÂN</vt:lpstr>
      <vt:lpstr>28-T.TRÍ</vt:lpstr>
      <vt:lpstr>Sheet1</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2018-05-17T01:11:35Z</cp:lastPrinted>
  <dcterms:created xsi:type="dcterms:W3CDTF">2018-04-22T04:07:39Z</dcterms:created>
  <dcterms:modified xsi:type="dcterms:W3CDTF">2018-05-17T03:20:35Z</dcterms:modified>
</cp:coreProperties>
</file>